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d.docs.live.net/78edba1707972c35/2024中学校県新人/"/>
    </mc:Choice>
  </mc:AlternateContent>
  <xr:revisionPtr revIDLastSave="0" documentId="8_{58765426-73C9-4B35-8A02-EC2C25208FA8}" xr6:coauthVersionLast="47" xr6:coauthVersionMax="47" xr10:uidLastSave="{00000000-0000-0000-0000-000000000000}"/>
  <bookViews>
    <workbookView xWindow="-120" yWindow="-120" windowWidth="29040" windowHeight="15720" activeTab="1" xr2:uid="{00000000-000D-0000-FFFF-FFFF00000000}"/>
  </bookViews>
  <sheets>
    <sheet name="記入の仕方" sheetId="2" r:id="rId1"/>
    <sheet name="事前調査" sheetId="12" r:id="rId2"/>
    <sheet name="男子" sheetId="7" r:id="rId3"/>
    <sheet name="女子" sheetId="8" r:id="rId4"/>
    <sheet name="入力不要１" sheetId="9" r:id="rId5"/>
    <sheet name="入力不要２(男)" sheetId="13" r:id="rId6"/>
    <sheet name="入力不要３(女)" sheetId="14" r:id="rId7"/>
    <sheet name="入力不要４(名簿)" sheetId="16" r:id="rId8"/>
  </sheets>
  <definedNames>
    <definedName name="_xlnm._FilterDatabase" localSheetId="2" hidden="1">男子!$A$5:$X$6</definedName>
    <definedName name="_xlnm._FilterDatabase" localSheetId="5" hidden="1">'入力不要２(男)'!$B$3:$Q$23</definedName>
    <definedName name="_xlnm._FilterDatabase" localSheetId="6" hidden="1">'入力不要３(女)'!$C$3:$R$20</definedName>
    <definedName name="_xlnm.Print_Area" localSheetId="0">記入の仕方!$A$1:$K$25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9" l="1"/>
  <c r="F2" i="9"/>
  <c r="Q8" i="8"/>
  <c r="I28" i="16" s="1"/>
  <c r="R8" i="8"/>
  <c r="S8" i="8"/>
  <c r="T8" i="8"/>
  <c r="L28" i="16" s="1"/>
  <c r="U8" i="8"/>
  <c r="K5" i="14" s="1"/>
  <c r="V8" i="8"/>
  <c r="W8" i="8"/>
  <c r="X8" i="8"/>
  <c r="N5" i="14" s="1"/>
  <c r="Y8" i="8"/>
  <c r="O5" i="14" s="1"/>
  <c r="Z8" i="8"/>
  <c r="Q9" i="8"/>
  <c r="R9" i="8"/>
  <c r="H6" i="14" s="1"/>
  <c r="S9" i="8"/>
  <c r="K29" i="16" s="1"/>
  <c r="T9" i="8"/>
  <c r="U9" i="8"/>
  <c r="V9" i="8"/>
  <c r="L6" i="14" s="1"/>
  <c r="W9" i="8"/>
  <c r="M6" i="14" s="1"/>
  <c r="X9" i="8"/>
  <c r="Y9" i="8"/>
  <c r="Z9" i="8"/>
  <c r="P6" i="14" s="1"/>
  <c r="Q10" i="8"/>
  <c r="I30" i="16" s="1"/>
  <c r="R10" i="8"/>
  <c r="S10" i="8"/>
  <c r="T10" i="8"/>
  <c r="L30" i="16" s="1"/>
  <c r="U10" i="8"/>
  <c r="M30" i="16" s="1"/>
  <c r="V10" i="8"/>
  <c r="N30" i="16" s="1"/>
  <c r="W10" i="8"/>
  <c r="X10" i="8"/>
  <c r="N7" i="14" s="1"/>
  <c r="Y10" i="8"/>
  <c r="O7" i="14" s="1"/>
  <c r="Z10" i="8"/>
  <c r="Q11" i="8"/>
  <c r="R11" i="8"/>
  <c r="J31" i="16" s="1"/>
  <c r="S11" i="8"/>
  <c r="K31" i="16" s="1"/>
  <c r="T11" i="8"/>
  <c r="J8" i="14" s="1"/>
  <c r="U11" i="8"/>
  <c r="V11" i="8"/>
  <c r="N31" i="16" s="1"/>
  <c r="W11" i="8"/>
  <c r="X11" i="8"/>
  <c r="Y11" i="8"/>
  <c r="Z11" i="8"/>
  <c r="P8" i="14" s="1"/>
  <c r="Q12" i="8"/>
  <c r="I32" i="16" s="1"/>
  <c r="R12" i="8"/>
  <c r="J32" i="16" s="1"/>
  <c r="S12" i="8"/>
  <c r="T12" i="8"/>
  <c r="L32" i="16" s="1"/>
  <c r="U12" i="8"/>
  <c r="M32" i="16" s="1"/>
  <c r="V12" i="8"/>
  <c r="W12" i="8"/>
  <c r="M9" i="14" s="1"/>
  <c r="X12" i="8"/>
  <c r="N9" i="14" s="1"/>
  <c r="Y12" i="8"/>
  <c r="O9" i="14" s="1"/>
  <c r="Z12" i="8"/>
  <c r="Q13" i="8"/>
  <c r="R13" i="8"/>
  <c r="H10" i="14" s="1"/>
  <c r="S13" i="8"/>
  <c r="K33" i="16" s="1"/>
  <c r="T13" i="8"/>
  <c r="L33" i="16" s="1"/>
  <c r="U13" i="8"/>
  <c r="M33" i="16" s="1"/>
  <c r="V13" i="8"/>
  <c r="L10" i="14" s="1"/>
  <c r="W13" i="8"/>
  <c r="X13" i="8"/>
  <c r="N10" i="14" s="1"/>
  <c r="Y13" i="8"/>
  <c r="Z13" i="8"/>
  <c r="P10" i="14" s="1"/>
  <c r="Q14" i="8"/>
  <c r="R14" i="8"/>
  <c r="S14" i="8"/>
  <c r="T14" i="8"/>
  <c r="L34" i="16" s="1"/>
  <c r="U14" i="8"/>
  <c r="V14" i="8"/>
  <c r="W14" i="8"/>
  <c r="X14" i="8"/>
  <c r="N11" i="14" s="1"/>
  <c r="Y14" i="8"/>
  <c r="Z14" i="8"/>
  <c r="Q15" i="8"/>
  <c r="R15" i="8"/>
  <c r="J35" i="16" s="1"/>
  <c r="S15" i="8"/>
  <c r="T15" i="8"/>
  <c r="U15" i="8"/>
  <c r="V15" i="8"/>
  <c r="N35" i="16" s="1"/>
  <c r="W15" i="8"/>
  <c r="X15" i="8"/>
  <c r="Y15" i="8"/>
  <c r="Z15" i="8"/>
  <c r="P12" i="14" s="1"/>
  <c r="Q16" i="8"/>
  <c r="R16" i="8"/>
  <c r="S16" i="8"/>
  <c r="T16" i="8"/>
  <c r="L36" i="16" s="1"/>
  <c r="U16" i="8"/>
  <c r="V16" i="8"/>
  <c r="W16" i="8"/>
  <c r="X16" i="8"/>
  <c r="N13" i="14" s="1"/>
  <c r="Y16" i="8"/>
  <c r="Z16" i="8"/>
  <c r="Q17" i="8"/>
  <c r="R17" i="8"/>
  <c r="H14" i="14" s="1"/>
  <c r="S17" i="8"/>
  <c r="T17" i="8"/>
  <c r="U17" i="8"/>
  <c r="V17" i="8"/>
  <c r="L14" i="14" s="1"/>
  <c r="W17" i="8"/>
  <c r="X17" i="8"/>
  <c r="Y17" i="8"/>
  <c r="Z17" i="8"/>
  <c r="P14" i="14" s="1"/>
  <c r="Q18" i="8"/>
  <c r="R18" i="8"/>
  <c r="S18" i="8"/>
  <c r="T18" i="8"/>
  <c r="L38" i="16" s="1"/>
  <c r="U18" i="8"/>
  <c r="V18" i="8"/>
  <c r="W18" i="8"/>
  <c r="X18" i="8"/>
  <c r="N15" i="14" s="1"/>
  <c r="Y18" i="8"/>
  <c r="Z18" i="8"/>
  <c r="Q19" i="8"/>
  <c r="R19" i="8"/>
  <c r="J39" i="16" s="1"/>
  <c r="S19" i="8"/>
  <c r="T19" i="8"/>
  <c r="U19" i="8"/>
  <c r="V19" i="8"/>
  <c r="N39" i="16" s="1"/>
  <c r="W19" i="8"/>
  <c r="X19" i="8"/>
  <c r="Y19" i="8"/>
  <c r="Z19" i="8"/>
  <c r="P16" i="14" s="1"/>
  <c r="Q20" i="8"/>
  <c r="R20" i="8"/>
  <c r="S20" i="8"/>
  <c r="K40" i="16" s="1"/>
  <c r="T20" i="8"/>
  <c r="L40" i="16" s="1"/>
  <c r="U20" i="8"/>
  <c r="V20" i="8"/>
  <c r="W20" i="8"/>
  <c r="O40" i="16" s="1"/>
  <c r="X20" i="8"/>
  <c r="P40" i="16" s="1"/>
  <c r="Y20" i="8"/>
  <c r="Z20" i="8"/>
  <c r="Q21" i="8"/>
  <c r="I41" i="16" s="1"/>
  <c r="R21" i="8"/>
  <c r="H18" i="14" s="1"/>
  <c r="S21" i="8"/>
  <c r="T21" i="8"/>
  <c r="U21" i="8"/>
  <c r="M41" i="16" s="1"/>
  <c r="V21" i="8"/>
  <c r="N41" i="16" s="1"/>
  <c r="W21" i="8"/>
  <c r="X21" i="8"/>
  <c r="Y21" i="8"/>
  <c r="Q41" i="16" s="1"/>
  <c r="Z21" i="8"/>
  <c r="R41" i="16" s="1"/>
  <c r="Q22" i="8"/>
  <c r="R22" i="8"/>
  <c r="S22" i="8"/>
  <c r="K42" i="16" s="1"/>
  <c r="T22" i="8"/>
  <c r="L42" i="16" s="1"/>
  <c r="U22" i="8"/>
  <c r="V22" i="8"/>
  <c r="W22" i="8"/>
  <c r="O42" i="16" s="1"/>
  <c r="X22" i="8"/>
  <c r="P42" i="16" s="1"/>
  <c r="Y22" i="8"/>
  <c r="Z22" i="8"/>
  <c r="Q23" i="8"/>
  <c r="I43" i="16" s="1"/>
  <c r="R23" i="8"/>
  <c r="J43" i="16" s="1"/>
  <c r="S23" i="8"/>
  <c r="T23" i="8"/>
  <c r="U23" i="8"/>
  <c r="M43" i="16" s="1"/>
  <c r="V23" i="8"/>
  <c r="N43" i="16" s="1"/>
  <c r="W23" i="8"/>
  <c r="X23" i="8"/>
  <c r="Y23" i="8"/>
  <c r="Q43" i="16" s="1"/>
  <c r="Z23" i="8"/>
  <c r="R43" i="16" s="1"/>
  <c r="Q24" i="8"/>
  <c r="R24" i="8"/>
  <c r="S24" i="8"/>
  <c r="K44" i="16" s="1"/>
  <c r="T24" i="8"/>
  <c r="L44" i="16" s="1"/>
  <c r="U24" i="8"/>
  <c r="V24" i="8"/>
  <c r="W24" i="8"/>
  <c r="O44" i="16" s="1"/>
  <c r="X24" i="8"/>
  <c r="N21" i="14" s="1"/>
  <c r="Y24" i="8"/>
  <c r="Z24" i="8"/>
  <c r="Q25" i="8"/>
  <c r="I45" i="16" s="1"/>
  <c r="R25" i="8"/>
  <c r="J45" i="16" s="1"/>
  <c r="S25" i="8"/>
  <c r="T25" i="8"/>
  <c r="U25" i="8"/>
  <c r="M45" i="16" s="1"/>
  <c r="V25" i="8"/>
  <c r="L22" i="14" s="1"/>
  <c r="W25" i="8"/>
  <c r="X25" i="8"/>
  <c r="Y25" i="8"/>
  <c r="Q45" i="16" s="1"/>
  <c r="Z25" i="8"/>
  <c r="P22" i="14" s="1"/>
  <c r="Q26" i="8"/>
  <c r="I46" i="16" s="1"/>
  <c r="R26" i="8"/>
  <c r="J46" i="16" s="1"/>
  <c r="S26" i="8"/>
  <c r="K46" i="16" s="1"/>
  <c r="T26" i="8"/>
  <c r="L46" i="16" s="1"/>
  <c r="U26" i="8"/>
  <c r="M46" i="16" s="1"/>
  <c r="V26" i="8"/>
  <c r="N46" i="16" s="1"/>
  <c r="W26" i="8"/>
  <c r="O46" i="16" s="1"/>
  <c r="X26" i="8"/>
  <c r="N23" i="14" s="1"/>
  <c r="Y26" i="8"/>
  <c r="O23" i="14" s="1"/>
  <c r="Z26" i="8"/>
  <c r="R46" i="16" s="1"/>
  <c r="A4" i="16"/>
  <c r="H5" i="16"/>
  <c r="H6" i="16"/>
  <c r="H7" i="16"/>
  <c r="H8" i="16"/>
  <c r="H9" i="16"/>
  <c r="H10" i="16"/>
  <c r="H11" i="16"/>
  <c r="H12" i="16"/>
  <c r="H13" i="16"/>
  <c r="H14" i="16"/>
  <c r="H15" i="16"/>
  <c r="H16" i="16"/>
  <c r="H17" i="16"/>
  <c r="H18" i="16"/>
  <c r="H19" i="16"/>
  <c r="H20" i="16"/>
  <c r="H21" i="16"/>
  <c r="H22" i="16"/>
  <c r="H23" i="16"/>
  <c r="H4" i="16"/>
  <c r="I5" i="16"/>
  <c r="I7" i="16"/>
  <c r="J8" i="16"/>
  <c r="R8" i="16"/>
  <c r="L11" i="16"/>
  <c r="P11" i="16"/>
  <c r="I13" i="16"/>
  <c r="J13" i="16"/>
  <c r="Q13" i="16"/>
  <c r="R13" i="16"/>
  <c r="L15" i="16"/>
  <c r="P15" i="16"/>
  <c r="I17" i="16"/>
  <c r="L17" i="16"/>
  <c r="M17" i="16"/>
  <c r="N17" i="16"/>
  <c r="I20" i="16"/>
  <c r="J20" i="16"/>
  <c r="K20" i="16"/>
  <c r="L20" i="16"/>
  <c r="M20" i="16"/>
  <c r="N20" i="16"/>
  <c r="O20" i="16"/>
  <c r="P20" i="16"/>
  <c r="Q20" i="16"/>
  <c r="R20" i="16"/>
  <c r="I21" i="16"/>
  <c r="J21" i="16"/>
  <c r="K21" i="16"/>
  <c r="L21" i="16"/>
  <c r="M21" i="16"/>
  <c r="N21" i="16"/>
  <c r="O21" i="16"/>
  <c r="P21" i="16"/>
  <c r="Q21" i="16"/>
  <c r="R21" i="16"/>
  <c r="I22" i="16"/>
  <c r="J22" i="16"/>
  <c r="K22" i="16"/>
  <c r="L22" i="16"/>
  <c r="M22" i="16"/>
  <c r="N22" i="16"/>
  <c r="O22" i="16"/>
  <c r="P22" i="16"/>
  <c r="Q22" i="16"/>
  <c r="R22" i="16"/>
  <c r="I23" i="16"/>
  <c r="J23" i="16"/>
  <c r="K23" i="16"/>
  <c r="L23" i="16"/>
  <c r="M23" i="16"/>
  <c r="N23" i="16"/>
  <c r="O23" i="16"/>
  <c r="P23" i="16"/>
  <c r="Q23" i="16"/>
  <c r="R23" i="16"/>
  <c r="E28" i="16"/>
  <c r="E29" i="16"/>
  <c r="E30" i="16"/>
  <c r="E31" i="16"/>
  <c r="E32" i="16"/>
  <c r="E33" i="16"/>
  <c r="E34" i="16"/>
  <c r="E35" i="16"/>
  <c r="E36" i="16"/>
  <c r="E37" i="16"/>
  <c r="E38" i="16"/>
  <c r="E39" i="16"/>
  <c r="E40" i="16"/>
  <c r="E41" i="16"/>
  <c r="E42" i="16"/>
  <c r="E43" i="16"/>
  <c r="E44" i="16"/>
  <c r="E45" i="16"/>
  <c r="E46" i="16"/>
  <c r="I40" i="16"/>
  <c r="J40" i="16"/>
  <c r="M40" i="16"/>
  <c r="N40" i="16"/>
  <c r="Q40" i="16"/>
  <c r="R40" i="16"/>
  <c r="K41" i="16"/>
  <c r="L41" i="16"/>
  <c r="O41" i="16"/>
  <c r="P41" i="16"/>
  <c r="I42" i="16"/>
  <c r="J42" i="16"/>
  <c r="M42" i="16"/>
  <c r="N42" i="16"/>
  <c r="Q42" i="16"/>
  <c r="R42" i="16"/>
  <c r="K43" i="16"/>
  <c r="L43" i="16"/>
  <c r="O43" i="16"/>
  <c r="P43" i="16"/>
  <c r="I44" i="16"/>
  <c r="J44" i="16"/>
  <c r="M44" i="16"/>
  <c r="N44" i="16"/>
  <c r="Q44" i="16"/>
  <c r="R44" i="16"/>
  <c r="K45" i="16"/>
  <c r="L45" i="16"/>
  <c r="O45" i="16"/>
  <c r="P45" i="16"/>
  <c r="G27" i="16"/>
  <c r="E5" i="16"/>
  <c r="F5" i="16"/>
  <c r="G5" i="16"/>
  <c r="E6" i="16"/>
  <c r="F6" i="16"/>
  <c r="G6" i="16"/>
  <c r="E7" i="16"/>
  <c r="F7" i="16"/>
  <c r="G7" i="16"/>
  <c r="E8" i="16"/>
  <c r="F8" i="16"/>
  <c r="G8" i="16"/>
  <c r="E9" i="16"/>
  <c r="F9" i="16"/>
  <c r="G9" i="16"/>
  <c r="E10" i="16"/>
  <c r="F10" i="16"/>
  <c r="G10" i="16"/>
  <c r="E11" i="16"/>
  <c r="F11" i="16"/>
  <c r="G11" i="16"/>
  <c r="E12" i="16"/>
  <c r="F12" i="16"/>
  <c r="G12" i="16"/>
  <c r="E13" i="16"/>
  <c r="F13" i="16"/>
  <c r="G13" i="16"/>
  <c r="E14" i="16"/>
  <c r="F14" i="16"/>
  <c r="G14" i="16"/>
  <c r="E15" i="16"/>
  <c r="F15" i="16"/>
  <c r="G15" i="16"/>
  <c r="E16" i="16"/>
  <c r="F16" i="16"/>
  <c r="G16" i="16"/>
  <c r="E17" i="16"/>
  <c r="F17" i="16"/>
  <c r="G17" i="16"/>
  <c r="E18" i="16"/>
  <c r="F18" i="16"/>
  <c r="G18" i="16"/>
  <c r="E19" i="16"/>
  <c r="F19" i="16"/>
  <c r="G19" i="16"/>
  <c r="E20" i="16"/>
  <c r="F20" i="16"/>
  <c r="G20" i="16"/>
  <c r="E21" i="16"/>
  <c r="F21" i="16"/>
  <c r="G21" i="16"/>
  <c r="E22" i="16"/>
  <c r="F22" i="16"/>
  <c r="G22" i="16"/>
  <c r="E23" i="16"/>
  <c r="F23" i="16"/>
  <c r="G23" i="16"/>
  <c r="G4" i="16"/>
  <c r="F4" i="16"/>
  <c r="E4" i="16"/>
  <c r="C27" i="16"/>
  <c r="B27" i="16"/>
  <c r="A27" i="16"/>
  <c r="E27" i="16"/>
  <c r="F27" i="16"/>
  <c r="H27" i="16"/>
  <c r="F28" i="16"/>
  <c r="G28" i="16"/>
  <c r="H28" i="16"/>
  <c r="F29" i="16"/>
  <c r="G29" i="16"/>
  <c r="H29" i="16"/>
  <c r="F30" i="16"/>
  <c r="G30" i="16"/>
  <c r="H30" i="16"/>
  <c r="F31" i="16"/>
  <c r="G31" i="16"/>
  <c r="H31" i="16"/>
  <c r="F32" i="16"/>
  <c r="G32" i="16"/>
  <c r="H32" i="16"/>
  <c r="F33" i="16"/>
  <c r="G33" i="16"/>
  <c r="H33" i="16"/>
  <c r="F34" i="16"/>
  <c r="G34" i="16"/>
  <c r="H34" i="16"/>
  <c r="F35" i="16"/>
  <c r="G35" i="16"/>
  <c r="H35" i="16"/>
  <c r="F36" i="16"/>
  <c r="G36" i="16"/>
  <c r="H36" i="16"/>
  <c r="F37" i="16"/>
  <c r="G37" i="16"/>
  <c r="H37" i="16"/>
  <c r="F38" i="16"/>
  <c r="G38" i="16"/>
  <c r="H38" i="16"/>
  <c r="F39" i="16"/>
  <c r="G39" i="16"/>
  <c r="H39" i="16"/>
  <c r="F40" i="16"/>
  <c r="G40" i="16"/>
  <c r="H40" i="16"/>
  <c r="F41" i="16"/>
  <c r="G41" i="16"/>
  <c r="H41" i="16"/>
  <c r="F42" i="16"/>
  <c r="G42" i="16"/>
  <c r="H42" i="16"/>
  <c r="F43" i="16"/>
  <c r="G43" i="16"/>
  <c r="H43" i="16"/>
  <c r="F44" i="16"/>
  <c r="G44" i="16"/>
  <c r="H44" i="16"/>
  <c r="F45" i="16"/>
  <c r="G45" i="16"/>
  <c r="H45" i="16"/>
  <c r="F46" i="16"/>
  <c r="G46" i="16"/>
  <c r="H46" i="16"/>
  <c r="B5" i="14"/>
  <c r="C5" i="14"/>
  <c r="D5" i="14"/>
  <c r="E5" i="14"/>
  <c r="F5" i="14"/>
  <c r="Q5" i="14"/>
  <c r="B6" i="14"/>
  <c r="C6" i="14"/>
  <c r="D6" i="14"/>
  <c r="E6" i="14"/>
  <c r="F6" i="14"/>
  <c r="Q6" i="14"/>
  <c r="B7" i="14"/>
  <c r="C7" i="14"/>
  <c r="D7" i="14"/>
  <c r="E7" i="14"/>
  <c r="F7" i="14"/>
  <c r="Q7" i="14"/>
  <c r="B8" i="14"/>
  <c r="C8" i="14"/>
  <c r="D8" i="14"/>
  <c r="E8" i="14"/>
  <c r="F8" i="14"/>
  <c r="Q8" i="14"/>
  <c r="B9" i="14"/>
  <c r="C9" i="14"/>
  <c r="D9" i="14"/>
  <c r="E9" i="14"/>
  <c r="F9" i="14"/>
  <c r="Q9" i="14"/>
  <c r="B10" i="14"/>
  <c r="C10" i="14"/>
  <c r="D10" i="14"/>
  <c r="E10" i="14"/>
  <c r="F10" i="14"/>
  <c r="Q10" i="14"/>
  <c r="B11" i="14"/>
  <c r="C11" i="14"/>
  <c r="D11" i="14"/>
  <c r="E11" i="14"/>
  <c r="F11" i="14"/>
  <c r="Q11" i="14"/>
  <c r="B12" i="14"/>
  <c r="C12" i="14"/>
  <c r="D12" i="14"/>
  <c r="E12" i="14"/>
  <c r="F12" i="14"/>
  <c r="Q12" i="14"/>
  <c r="B13" i="14"/>
  <c r="C13" i="14"/>
  <c r="D13" i="14"/>
  <c r="E13" i="14"/>
  <c r="F13" i="14"/>
  <c r="Q13" i="14"/>
  <c r="B14" i="14"/>
  <c r="C14" i="14"/>
  <c r="D14" i="14"/>
  <c r="E14" i="14"/>
  <c r="F14" i="14"/>
  <c r="Q14" i="14"/>
  <c r="B15" i="14"/>
  <c r="C15" i="14"/>
  <c r="D15" i="14"/>
  <c r="E15" i="14"/>
  <c r="F15" i="14"/>
  <c r="Q15" i="14"/>
  <c r="B16" i="14"/>
  <c r="C16" i="14"/>
  <c r="D16" i="14"/>
  <c r="E16" i="14"/>
  <c r="F16" i="14"/>
  <c r="Q16" i="14"/>
  <c r="B17" i="14"/>
  <c r="C17" i="14"/>
  <c r="D17" i="14"/>
  <c r="E17" i="14"/>
  <c r="F17" i="14"/>
  <c r="Q17" i="14"/>
  <c r="B18" i="14"/>
  <c r="C18" i="14"/>
  <c r="D18" i="14"/>
  <c r="E18" i="14"/>
  <c r="F18" i="14"/>
  <c r="Q18" i="14"/>
  <c r="B19" i="14"/>
  <c r="C19" i="14"/>
  <c r="D19" i="14"/>
  <c r="E19" i="14"/>
  <c r="F19" i="14"/>
  <c r="Q19" i="14"/>
  <c r="B20" i="14"/>
  <c r="C20" i="14"/>
  <c r="D20" i="14"/>
  <c r="E20" i="14"/>
  <c r="F20" i="14"/>
  <c r="Q20" i="14"/>
  <c r="B21" i="14"/>
  <c r="C21" i="14"/>
  <c r="D21" i="14"/>
  <c r="E21" i="14"/>
  <c r="F21" i="14"/>
  <c r="Q21" i="14"/>
  <c r="B22" i="14"/>
  <c r="C22" i="14"/>
  <c r="D22" i="14"/>
  <c r="E22" i="14"/>
  <c r="F22" i="14"/>
  <c r="Q22" i="14"/>
  <c r="B23" i="14"/>
  <c r="C23" i="14"/>
  <c r="D23" i="14"/>
  <c r="E23" i="14"/>
  <c r="F23" i="14"/>
  <c r="Q23" i="14"/>
  <c r="Q4" i="14"/>
  <c r="F4" i="14"/>
  <c r="E4" i="14"/>
  <c r="D4" i="14"/>
  <c r="C4" i="14"/>
  <c r="B4" i="14"/>
  <c r="Q5" i="13"/>
  <c r="Q6" i="13"/>
  <c r="Q7" i="13"/>
  <c r="Q8" i="13"/>
  <c r="Q9" i="13"/>
  <c r="Q10" i="13"/>
  <c r="Q11" i="13"/>
  <c r="Q12" i="13"/>
  <c r="Q13" i="13"/>
  <c r="Q14" i="13"/>
  <c r="Q15" i="13"/>
  <c r="Q16" i="13"/>
  <c r="Q17" i="13"/>
  <c r="Q18" i="13"/>
  <c r="Q19" i="13"/>
  <c r="Q20" i="13"/>
  <c r="Q21" i="13"/>
  <c r="Q22" i="13"/>
  <c r="Q23" i="13"/>
  <c r="C4" i="16"/>
  <c r="D2" i="9"/>
  <c r="C2" i="9"/>
  <c r="Z7" i="8"/>
  <c r="P4" i="14" s="1"/>
  <c r="Y7" i="8"/>
  <c r="O4" i="14" s="1"/>
  <c r="X7" i="8"/>
  <c r="N4" i="14" s="1"/>
  <c r="W7" i="8"/>
  <c r="M4" i="14" s="1"/>
  <c r="V7" i="8"/>
  <c r="N27" i="16" s="1"/>
  <c r="U7" i="8"/>
  <c r="M27" i="16" s="1"/>
  <c r="T7" i="8"/>
  <c r="L27" i="16" s="1"/>
  <c r="S7" i="8"/>
  <c r="K27" i="16" s="1"/>
  <c r="R7" i="8"/>
  <c r="J27" i="16" s="1"/>
  <c r="Q7" i="8"/>
  <c r="I27" i="16" s="1"/>
  <c r="M23" i="14"/>
  <c r="N22" i="14"/>
  <c r="M22" i="14"/>
  <c r="P21" i="14"/>
  <c r="O21" i="14"/>
  <c r="G21" i="14"/>
  <c r="P20" i="14"/>
  <c r="N20" i="14"/>
  <c r="M20" i="14"/>
  <c r="P19" i="14"/>
  <c r="O19" i="14"/>
  <c r="M19" i="14"/>
  <c r="P18" i="14"/>
  <c r="N18" i="14"/>
  <c r="M18" i="14"/>
  <c r="L18" i="14"/>
  <c r="P17" i="14"/>
  <c r="O17" i="14"/>
  <c r="N17" i="14"/>
  <c r="O16" i="14"/>
  <c r="N16" i="14"/>
  <c r="M16" i="14"/>
  <c r="M39" i="16"/>
  <c r="J16" i="14"/>
  <c r="K39" i="16"/>
  <c r="I39" i="16"/>
  <c r="P15" i="14"/>
  <c r="O15" i="14"/>
  <c r="M15" i="14"/>
  <c r="N38" i="16"/>
  <c r="M38" i="16"/>
  <c r="K38" i="16"/>
  <c r="J38" i="16"/>
  <c r="I38" i="16"/>
  <c r="O14" i="14"/>
  <c r="N14" i="14"/>
  <c r="M14" i="14"/>
  <c r="M37" i="16"/>
  <c r="L37" i="16"/>
  <c r="K37" i="16"/>
  <c r="I37" i="16"/>
  <c r="P13" i="14"/>
  <c r="O13" i="14"/>
  <c r="M13" i="14"/>
  <c r="N36" i="16"/>
  <c r="M36" i="16"/>
  <c r="K36" i="16"/>
  <c r="J36" i="16"/>
  <c r="G13" i="14"/>
  <c r="O12" i="14"/>
  <c r="N12" i="14"/>
  <c r="M12" i="14"/>
  <c r="M35" i="16"/>
  <c r="L35" i="16"/>
  <c r="K35" i="16"/>
  <c r="I35" i="16"/>
  <c r="P11" i="14"/>
  <c r="O11" i="14"/>
  <c r="M11" i="14"/>
  <c r="N34" i="16"/>
  <c r="M34" i="16"/>
  <c r="K34" i="16"/>
  <c r="J34" i="16"/>
  <c r="I34" i="16"/>
  <c r="O10" i="14"/>
  <c r="M10" i="14"/>
  <c r="I33" i="16"/>
  <c r="P9" i="14"/>
  <c r="N32" i="16"/>
  <c r="K32" i="16"/>
  <c r="O8" i="14"/>
  <c r="N8" i="14"/>
  <c r="M8" i="14"/>
  <c r="M31" i="16"/>
  <c r="I31" i="16"/>
  <c r="P7" i="14"/>
  <c r="M7" i="14"/>
  <c r="K30" i="16"/>
  <c r="J30" i="16"/>
  <c r="O6" i="14"/>
  <c r="N6" i="14"/>
  <c r="M29" i="16"/>
  <c r="L29" i="16"/>
  <c r="I29" i="16"/>
  <c r="P5" i="14"/>
  <c r="M5" i="14"/>
  <c r="N28" i="16"/>
  <c r="K28" i="16"/>
  <c r="J28" i="16"/>
  <c r="B18" i="13"/>
  <c r="B19" i="13"/>
  <c r="B20" i="13"/>
  <c r="B21" i="13"/>
  <c r="B22" i="13"/>
  <c r="B23" i="13"/>
  <c r="C18" i="13"/>
  <c r="D18" i="13"/>
  <c r="E18" i="13"/>
  <c r="F18" i="13"/>
  <c r="C19" i="13"/>
  <c r="D19" i="13"/>
  <c r="E19" i="13"/>
  <c r="F19" i="13"/>
  <c r="C20" i="13"/>
  <c r="D20" i="13"/>
  <c r="E20" i="13"/>
  <c r="F20" i="13"/>
  <c r="C21" i="13"/>
  <c r="D21" i="13"/>
  <c r="E21" i="13"/>
  <c r="F21" i="13"/>
  <c r="C22" i="13"/>
  <c r="D22" i="13"/>
  <c r="E22" i="13"/>
  <c r="F22" i="13"/>
  <c r="C23" i="13"/>
  <c r="D23" i="13"/>
  <c r="E23" i="13"/>
  <c r="F23" i="13"/>
  <c r="M5" i="13"/>
  <c r="K7" i="13"/>
  <c r="H8" i="13"/>
  <c r="P8" i="13"/>
  <c r="L10" i="13"/>
  <c r="J11" i="13"/>
  <c r="K11" i="13"/>
  <c r="H12" i="13"/>
  <c r="L12" i="13"/>
  <c r="O13" i="13"/>
  <c r="H14" i="13"/>
  <c r="I14" i="13"/>
  <c r="L14" i="13"/>
  <c r="M14" i="13"/>
  <c r="J15" i="13"/>
  <c r="N15" i="13"/>
  <c r="O15" i="13"/>
  <c r="G17" i="13"/>
  <c r="J17" i="13"/>
  <c r="K17" i="13"/>
  <c r="L17" i="13"/>
  <c r="L18" i="13"/>
  <c r="P18" i="13"/>
  <c r="H19" i="13"/>
  <c r="P19" i="13"/>
  <c r="G20" i="13"/>
  <c r="H20" i="13"/>
  <c r="I20" i="13"/>
  <c r="J20" i="13"/>
  <c r="K20" i="13"/>
  <c r="L20" i="13"/>
  <c r="M20" i="13"/>
  <c r="N20" i="13"/>
  <c r="O20" i="13"/>
  <c r="P20" i="13"/>
  <c r="G21" i="13"/>
  <c r="H21" i="13"/>
  <c r="I21" i="13"/>
  <c r="J21" i="13"/>
  <c r="K21" i="13"/>
  <c r="L21" i="13"/>
  <c r="M21" i="13"/>
  <c r="N21" i="13"/>
  <c r="O21" i="13"/>
  <c r="P21" i="13"/>
  <c r="G22" i="13"/>
  <c r="H22" i="13"/>
  <c r="I22" i="13"/>
  <c r="J22" i="13"/>
  <c r="K22" i="13"/>
  <c r="L22" i="13"/>
  <c r="M22" i="13"/>
  <c r="N22" i="13"/>
  <c r="O22" i="13"/>
  <c r="P22" i="13"/>
  <c r="G23" i="13"/>
  <c r="H23" i="13"/>
  <c r="I23" i="13"/>
  <c r="J23" i="13"/>
  <c r="K23" i="13"/>
  <c r="L23" i="13"/>
  <c r="M23" i="13"/>
  <c r="N23" i="13"/>
  <c r="O23" i="13"/>
  <c r="P23" i="13"/>
  <c r="Q4" i="13"/>
  <c r="Q8" i="7"/>
  <c r="G5" i="13" s="1"/>
  <c r="R8" i="7"/>
  <c r="J5" i="16" s="1"/>
  <c r="S8" i="7"/>
  <c r="I5" i="13" s="1"/>
  <c r="T8" i="7"/>
  <c r="L5" i="16" s="1"/>
  <c r="U8" i="7"/>
  <c r="M5" i="16" s="1"/>
  <c r="V8" i="7"/>
  <c r="L5" i="13" s="1"/>
  <c r="W8" i="7"/>
  <c r="O5" i="16" s="1"/>
  <c r="X8" i="7"/>
  <c r="P5" i="16" s="1"/>
  <c r="Y8" i="7"/>
  <c r="O5" i="13" s="1"/>
  <c r="Z8" i="7"/>
  <c r="R5" i="16" s="1"/>
  <c r="Q9" i="7"/>
  <c r="I6" i="16" s="1"/>
  <c r="R9" i="7"/>
  <c r="H6" i="13" s="1"/>
  <c r="S9" i="7"/>
  <c r="I6" i="13" s="1"/>
  <c r="T9" i="7"/>
  <c r="L6" i="16" s="1"/>
  <c r="U9" i="7"/>
  <c r="M6" i="16" s="1"/>
  <c r="V9" i="7"/>
  <c r="L6" i="13" s="1"/>
  <c r="W9" i="7"/>
  <c r="M6" i="13" s="1"/>
  <c r="X9" i="7"/>
  <c r="P6" i="16" s="1"/>
  <c r="Y9" i="7"/>
  <c r="Q6" i="16" s="1"/>
  <c r="Z9" i="7"/>
  <c r="P6" i="13" s="1"/>
  <c r="Q10" i="7"/>
  <c r="G7" i="13" s="1"/>
  <c r="R10" i="7"/>
  <c r="H7" i="13" s="1"/>
  <c r="S10" i="7"/>
  <c r="I7" i="13" s="1"/>
  <c r="T10" i="7"/>
  <c r="L7" i="16" s="1"/>
  <c r="U10" i="7"/>
  <c r="M7" i="16" s="1"/>
  <c r="V10" i="7"/>
  <c r="N7" i="16" s="1"/>
  <c r="W10" i="7"/>
  <c r="M7" i="13" s="1"/>
  <c r="X10" i="7"/>
  <c r="P7" i="16" s="1"/>
  <c r="Y10" i="7"/>
  <c r="O7" i="13" s="1"/>
  <c r="Z10" i="7"/>
  <c r="R7" i="16" s="1"/>
  <c r="Q11" i="7"/>
  <c r="G8" i="13" s="1"/>
  <c r="R11" i="7"/>
  <c r="S11" i="7"/>
  <c r="I8" i="13" s="1"/>
  <c r="T11" i="7"/>
  <c r="L8" i="16" s="1"/>
  <c r="U11" i="7"/>
  <c r="K8" i="13" s="1"/>
  <c r="V11" i="7"/>
  <c r="L8" i="13" s="1"/>
  <c r="W11" i="7"/>
  <c r="O8" i="16" s="1"/>
  <c r="X11" i="7"/>
  <c r="P8" i="16" s="1"/>
  <c r="Y11" i="7"/>
  <c r="O8" i="13" s="1"/>
  <c r="Z11" i="7"/>
  <c r="Q12" i="7"/>
  <c r="I9" i="16" s="1"/>
  <c r="R12" i="7"/>
  <c r="J9" i="16" s="1"/>
  <c r="S12" i="7"/>
  <c r="I9" i="13" s="1"/>
  <c r="T12" i="7"/>
  <c r="L9" i="16" s="1"/>
  <c r="U12" i="7"/>
  <c r="M9" i="16" s="1"/>
  <c r="V12" i="7"/>
  <c r="N9" i="16" s="1"/>
  <c r="W12" i="7"/>
  <c r="M9" i="13" s="1"/>
  <c r="X12" i="7"/>
  <c r="P9" i="16" s="1"/>
  <c r="Y12" i="7"/>
  <c r="Q9" i="16" s="1"/>
  <c r="Z12" i="7"/>
  <c r="R9" i="16" s="1"/>
  <c r="Q13" i="7"/>
  <c r="I10" i="16" s="1"/>
  <c r="R13" i="7"/>
  <c r="J10" i="16" s="1"/>
  <c r="S13" i="7"/>
  <c r="I10" i="13" s="1"/>
  <c r="T13" i="7"/>
  <c r="J10" i="13" s="1"/>
  <c r="U13" i="7"/>
  <c r="K10" i="13" s="1"/>
  <c r="V13" i="7"/>
  <c r="N10" i="16" s="1"/>
  <c r="W13" i="7"/>
  <c r="M10" i="13" s="1"/>
  <c r="X13" i="7"/>
  <c r="N10" i="13" s="1"/>
  <c r="Y13" i="7"/>
  <c r="Q10" i="16" s="1"/>
  <c r="Z13" i="7"/>
  <c r="R10" i="16" s="1"/>
  <c r="Q14" i="7"/>
  <c r="I11" i="16" s="1"/>
  <c r="R14" i="7"/>
  <c r="H11" i="13" s="1"/>
  <c r="S14" i="7"/>
  <c r="I11" i="13" s="1"/>
  <c r="T14" i="7"/>
  <c r="U14" i="7"/>
  <c r="M11" i="16" s="1"/>
  <c r="V14" i="7"/>
  <c r="L11" i="13" s="1"/>
  <c r="W14" i="7"/>
  <c r="M11" i="13" s="1"/>
  <c r="X14" i="7"/>
  <c r="N11" i="13" s="1"/>
  <c r="Y14" i="7"/>
  <c r="Q11" i="16" s="1"/>
  <c r="Z14" i="7"/>
  <c r="P11" i="13" s="1"/>
  <c r="Q15" i="7"/>
  <c r="I12" i="16" s="1"/>
  <c r="R15" i="7"/>
  <c r="J12" i="16" s="1"/>
  <c r="S15" i="7"/>
  <c r="I12" i="13" s="1"/>
  <c r="T15" i="7"/>
  <c r="J12" i="13" s="1"/>
  <c r="U15" i="7"/>
  <c r="M12" i="16" s="1"/>
  <c r="V15" i="7"/>
  <c r="N12" i="16" s="1"/>
  <c r="W15" i="7"/>
  <c r="M12" i="13" s="1"/>
  <c r="X15" i="7"/>
  <c r="N12" i="13" s="1"/>
  <c r="Y15" i="7"/>
  <c r="Q12" i="16" s="1"/>
  <c r="Z15" i="7"/>
  <c r="R12" i="16" s="1"/>
  <c r="Q16" i="7"/>
  <c r="G13" i="13" s="1"/>
  <c r="R16" i="7"/>
  <c r="H13" i="13" s="1"/>
  <c r="S16" i="7"/>
  <c r="K13" i="16" s="1"/>
  <c r="T16" i="7"/>
  <c r="J13" i="13" s="1"/>
  <c r="U16" i="7"/>
  <c r="M13" i="16" s="1"/>
  <c r="V16" i="7"/>
  <c r="N13" i="16" s="1"/>
  <c r="W16" i="7"/>
  <c r="O13" i="16" s="1"/>
  <c r="X16" i="7"/>
  <c r="N13" i="13" s="1"/>
  <c r="Y16" i="7"/>
  <c r="Z16" i="7"/>
  <c r="P13" i="13" s="1"/>
  <c r="Q17" i="7"/>
  <c r="I14" i="16" s="1"/>
  <c r="R17" i="7"/>
  <c r="J14" i="16" s="1"/>
  <c r="S17" i="7"/>
  <c r="K14" i="16" s="1"/>
  <c r="T17" i="7"/>
  <c r="J14" i="13" s="1"/>
  <c r="U17" i="7"/>
  <c r="M14" i="16" s="1"/>
  <c r="V17" i="7"/>
  <c r="N14" i="16" s="1"/>
  <c r="W17" i="7"/>
  <c r="O14" i="16" s="1"/>
  <c r="X17" i="7"/>
  <c r="N14" i="13" s="1"/>
  <c r="Y17" i="7"/>
  <c r="Q14" i="16" s="1"/>
  <c r="Z17" i="7"/>
  <c r="R14" i="16" s="1"/>
  <c r="Q18" i="7"/>
  <c r="I15" i="16" s="1"/>
  <c r="R18" i="7"/>
  <c r="H15" i="13" s="1"/>
  <c r="S18" i="7"/>
  <c r="K15" i="16" s="1"/>
  <c r="T18" i="7"/>
  <c r="U18" i="7"/>
  <c r="M15" i="16" s="1"/>
  <c r="V18" i="7"/>
  <c r="L15" i="13" s="1"/>
  <c r="W18" i="7"/>
  <c r="M15" i="13" s="1"/>
  <c r="X18" i="7"/>
  <c r="Y18" i="7"/>
  <c r="Q15" i="16" s="1"/>
  <c r="Z18" i="7"/>
  <c r="P15" i="13" s="1"/>
  <c r="Q19" i="7"/>
  <c r="I16" i="16" s="1"/>
  <c r="R19" i="7"/>
  <c r="J16" i="16" s="1"/>
  <c r="S19" i="7"/>
  <c r="I16" i="13" s="1"/>
  <c r="T19" i="7"/>
  <c r="J16" i="13" s="1"/>
  <c r="U19" i="7"/>
  <c r="M16" i="16" s="1"/>
  <c r="V19" i="7"/>
  <c r="N16" i="16" s="1"/>
  <c r="W19" i="7"/>
  <c r="M16" i="13" s="1"/>
  <c r="X19" i="7"/>
  <c r="N16" i="13" s="1"/>
  <c r="Y19" i="7"/>
  <c r="Q16" i="16" s="1"/>
  <c r="Z19" i="7"/>
  <c r="P16" i="13" s="1"/>
  <c r="Q20" i="7"/>
  <c r="R20" i="7"/>
  <c r="J17" i="16" s="1"/>
  <c r="S20" i="7"/>
  <c r="K17" i="16" s="1"/>
  <c r="T20" i="7"/>
  <c r="U20" i="7"/>
  <c r="V20" i="7"/>
  <c r="W20" i="7"/>
  <c r="O17" i="16" s="1"/>
  <c r="X20" i="7"/>
  <c r="P17" i="16" s="1"/>
  <c r="Y20" i="7"/>
  <c r="Q17" i="16" s="1"/>
  <c r="Z20" i="7"/>
  <c r="R17" i="16" s="1"/>
  <c r="Q21" i="7"/>
  <c r="I18" i="16" s="1"/>
  <c r="R21" i="7"/>
  <c r="J18" i="16" s="1"/>
  <c r="S21" i="7"/>
  <c r="I18" i="13" s="1"/>
  <c r="T21" i="7"/>
  <c r="L18" i="16" s="1"/>
  <c r="U21" i="7"/>
  <c r="M18" i="16" s="1"/>
  <c r="V21" i="7"/>
  <c r="N18" i="16" s="1"/>
  <c r="W21" i="7"/>
  <c r="M18" i="13" s="1"/>
  <c r="X21" i="7"/>
  <c r="N18" i="13" s="1"/>
  <c r="Y21" i="7"/>
  <c r="Q18" i="16" s="1"/>
  <c r="Z21" i="7"/>
  <c r="R18" i="16" s="1"/>
  <c r="Q22" i="7"/>
  <c r="I19" i="16" s="1"/>
  <c r="R22" i="7"/>
  <c r="J19" i="16" s="1"/>
  <c r="S22" i="7"/>
  <c r="K19" i="16" s="1"/>
  <c r="T22" i="7"/>
  <c r="J19" i="13" s="1"/>
  <c r="U22" i="7"/>
  <c r="M19" i="16" s="1"/>
  <c r="V22" i="7"/>
  <c r="N19" i="16" s="1"/>
  <c r="W22" i="7"/>
  <c r="O19" i="16" s="1"/>
  <c r="X22" i="7"/>
  <c r="N19" i="13" s="1"/>
  <c r="Y22" i="7"/>
  <c r="Q19" i="16" s="1"/>
  <c r="Z22" i="7"/>
  <c r="R19" i="16" s="1"/>
  <c r="Q23" i="7"/>
  <c r="R23" i="7"/>
  <c r="S23" i="7"/>
  <c r="T23" i="7"/>
  <c r="U23" i="7"/>
  <c r="V23" i="7"/>
  <c r="W23" i="7"/>
  <c r="X23" i="7"/>
  <c r="Y23" i="7"/>
  <c r="Z23" i="7"/>
  <c r="Q24" i="7"/>
  <c r="R24" i="7"/>
  <c r="S24" i="7"/>
  <c r="T24" i="7"/>
  <c r="U24" i="7"/>
  <c r="V24" i="7"/>
  <c r="W24" i="7"/>
  <c r="X24" i="7"/>
  <c r="Y24" i="7"/>
  <c r="Z24" i="7"/>
  <c r="Q25" i="7"/>
  <c r="R25" i="7"/>
  <c r="S25" i="7"/>
  <c r="T25" i="7"/>
  <c r="U25" i="7"/>
  <c r="V25" i="7"/>
  <c r="W25" i="7"/>
  <c r="X25" i="7"/>
  <c r="Y25" i="7"/>
  <c r="Z25" i="7"/>
  <c r="Q26" i="7"/>
  <c r="R26" i="7"/>
  <c r="S26" i="7"/>
  <c r="T26" i="7"/>
  <c r="U26" i="7"/>
  <c r="V26" i="7"/>
  <c r="W26" i="7"/>
  <c r="X26" i="7"/>
  <c r="Y26" i="7"/>
  <c r="Z26" i="7"/>
  <c r="Z7" i="7"/>
  <c r="P4" i="13" s="1"/>
  <c r="Y7" i="7"/>
  <c r="O4" i="13" s="1"/>
  <c r="X7" i="7"/>
  <c r="N4" i="13" s="1"/>
  <c r="W7" i="7"/>
  <c r="M4" i="13" s="1"/>
  <c r="V7" i="7"/>
  <c r="L4" i="13" s="1"/>
  <c r="U7" i="7"/>
  <c r="K4" i="13" s="1"/>
  <c r="T7" i="7"/>
  <c r="L4" i="16" s="1"/>
  <c r="S7" i="7"/>
  <c r="I4" i="13" s="1"/>
  <c r="R7" i="7"/>
  <c r="H4" i="13" s="1"/>
  <c r="Q7" i="7"/>
  <c r="G4" i="13" s="1"/>
  <c r="B4" i="16"/>
  <c r="E2" i="9"/>
  <c r="B2" i="9"/>
  <c r="A2" i="9"/>
  <c r="F11" i="13"/>
  <c r="F12" i="13"/>
  <c r="F13" i="13"/>
  <c r="R16" i="16" l="1"/>
  <c r="L16" i="13"/>
  <c r="L9" i="13"/>
  <c r="N5" i="16"/>
  <c r="P7" i="13"/>
  <c r="Q7" i="16"/>
  <c r="P9" i="13"/>
  <c r="M8" i="13"/>
  <c r="P5" i="13"/>
  <c r="K5" i="13"/>
  <c r="M4" i="16"/>
  <c r="N8" i="16"/>
  <c r="K7" i="16"/>
  <c r="Q5" i="16"/>
  <c r="K5" i="16"/>
  <c r="H5" i="13"/>
  <c r="O9" i="13"/>
  <c r="L7" i="13"/>
  <c r="K8" i="16"/>
  <c r="J7" i="16"/>
  <c r="G18" i="13"/>
  <c r="O14" i="13"/>
  <c r="G10" i="13"/>
  <c r="M19" i="13"/>
  <c r="K18" i="13"/>
  <c r="P17" i="13"/>
  <c r="M13" i="13"/>
  <c r="O15" i="16"/>
  <c r="O11" i="16"/>
  <c r="O18" i="13"/>
  <c r="O17" i="13"/>
  <c r="G15" i="13"/>
  <c r="L13" i="13"/>
  <c r="G11" i="13"/>
  <c r="P16" i="16"/>
  <c r="K16" i="16"/>
  <c r="P12" i="16"/>
  <c r="M10" i="16"/>
  <c r="I13" i="13"/>
  <c r="O10" i="13"/>
  <c r="I15" i="13"/>
  <c r="P18" i="16"/>
  <c r="L16" i="16"/>
  <c r="P10" i="16"/>
  <c r="L19" i="13"/>
  <c r="J18" i="13"/>
  <c r="G14" i="13"/>
  <c r="O11" i="13"/>
  <c r="I19" i="13"/>
  <c r="H18" i="13"/>
  <c r="N17" i="13"/>
  <c r="H17" i="13"/>
  <c r="H16" i="13"/>
  <c r="K15" i="13"/>
  <c r="P14" i="13"/>
  <c r="K14" i="13"/>
  <c r="K13" i="13"/>
  <c r="P12" i="13"/>
  <c r="P10" i="13"/>
  <c r="H10" i="13"/>
  <c r="O16" i="16"/>
  <c r="L12" i="16"/>
  <c r="K11" i="16"/>
  <c r="L10" i="16"/>
  <c r="L19" i="16"/>
  <c r="O19" i="13"/>
  <c r="K19" i="13"/>
  <c r="G19" i="13"/>
  <c r="P19" i="16"/>
  <c r="O18" i="16"/>
  <c r="K18" i="16"/>
  <c r="O16" i="13"/>
  <c r="K16" i="13"/>
  <c r="G16" i="13"/>
  <c r="M17" i="13"/>
  <c r="I17" i="13"/>
  <c r="R15" i="16"/>
  <c r="N15" i="16"/>
  <c r="J15" i="16"/>
  <c r="P14" i="16"/>
  <c r="L14" i="16"/>
  <c r="P13" i="16"/>
  <c r="L13" i="16"/>
  <c r="O12" i="13"/>
  <c r="K12" i="13"/>
  <c r="G12" i="13"/>
  <c r="O12" i="16"/>
  <c r="K12" i="16"/>
  <c r="R11" i="16"/>
  <c r="N11" i="16"/>
  <c r="J11" i="16"/>
  <c r="O10" i="16"/>
  <c r="K10" i="16"/>
  <c r="P23" i="14"/>
  <c r="Q46" i="16"/>
  <c r="N19" i="14"/>
  <c r="M21" i="14"/>
  <c r="H22" i="14"/>
  <c r="O22" i="14"/>
  <c r="P46" i="16"/>
  <c r="R45" i="16"/>
  <c r="N45" i="16"/>
  <c r="P44" i="16"/>
  <c r="J41" i="16"/>
  <c r="M17" i="14"/>
  <c r="O18" i="14"/>
  <c r="O20" i="14"/>
  <c r="O24" i="14" s="1"/>
  <c r="AA2" i="9" s="1"/>
  <c r="P27" i="16"/>
  <c r="R39" i="16"/>
  <c r="N37" i="16"/>
  <c r="P36" i="16"/>
  <c r="R35" i="16"/>
  <c r="J33" i="16"/>
  <c r="Q39" i="16"/>
  <c r="O38" i="16"/>
  <c r="Q37" i="16"/>
  <c r="O36" i="16"/>
  <c r="Q35" i="16"/>
  <c r="O34" i="16"/>
  <c r="Q33" i="16"/>
  <c r="O30" i="16"/>
  <c r="P39" i="16"/>
  <c r="L39" i="16"/>
  <c r="R38" i="16"/>
  <c r="P37" i="16"/>
  <c r="R36" i="16"/>
  <c r="P35" i="16"/>
  <c r="R34" i="16"/>
  <c r="P33" i="16"/>
  <c r="Q32" i="16"/>
  <c r="P38" i="16"/>
  <c r="R37" i="16"/>
  <c r="J37" i="16"/>
  <c r="P34" i="16"/>
  <c r="R33" i="16"/>
  <c r="N33" i="16"/>
  <c r="O39" i="16"/>
  <c r="Q38" i="16"/>
  <c r="O37" i="16"/>
  <c r="Q36" i="16"/>
  <c r="I36" i="16"/>
  <c r="O35" i="16"/>
  <c r="Q34" i="16"/>
  <c r="O33" i="16"/>
  <c r="Q29" i="16"/>
  <c r="P32" i="16"/>
  <c r="O32" i="16"/>
  <c r="R32" i="16"/>
  <c r="Q31" i="16"/>
  <c r="P31" i="16"/>
  <c r="L31" i="16"/>
  <c r="O31" i="16"/>
  <c r="R31" i="16"/>
  <c r="R30" i="16"/>
  <c r="Q30" i="16"/>
  <c r="P30" i="16"/>
  <c r="R29" i="16"/>
  <c r="N29" i="16"/>
  <c r="P29" i="16"/>
  <c r="J29" i="16"/>
  <c r="O29" i="16"/>
  <c r="R28" i="16"/>
  <c r="Q28" i="16"/>
  <c r="M28" i="16"/>
  <c r="P28" i="16"/>
  <c r="O28" i="16"/>
  <c r="Q27" i="16"/>
  <c r="O27" i="16"/>
  <c r="R27" i="16"/>
  <c r="J9" i="13"/>
  <c r="H9" i="13"/>
  <c r="N9" i="13"/>
  <c r="G9" i="13"/>
  <c r="O9" i="16"/>
  <c r="K9" i="16"/>
  <c r="K9" i="13"/>
  <c r="J8" i="13"/>
  <c r="N8" i="13"/>
  <c r="Q8" i="16"/>
  <c r="M8" i="16"/>
  <c r="I8" i="16"/>
  <c r="O7" i="16"/>
  <c r="N7" i="13"/>
  <c r="J7" i="13"/>
  <c r="O6" i="13"/>
  <c r="G6" i="13"/>
  <c r="N6" i="13"/>
  <c r="O6" i="16"/>
  <c r="K6" i="13"/>
  <c r="K6" i="16"/>
  <c r="J6" i="13"/>
  <c r="R6" i="16"/>
  <c r="N6" i="16"/>
  <c r="J6" i="16"/>
  <c r="N5" i="13"/>
  <c r="J5" i="13"/>
  <c r="Q4" i="16"/>
  <c r="R4" i="16"/>
  <c r="N4" i="16"/>
  <c r="J4" i="16"/>
  <c r="P4" i="16"/>
  <c r="I4" i="16"/>
  <c r="O4" i="16"/>
  <c r="K4" i="16"/>
  <c r="N24" i="14"/>
  <c r="Z2" i="9" s="1"/>
  <c r="L5" i="14"/>
  <c r="P24" i="14"/>
  <c r="AB2" i="9" s="1"/>
  <c r="H7" i="14"/>
  <c r="L7" i="14"/>
  <c r="H9" i="14"/>
  <c r="L9" i="14"/>
  <c r="H11" i="14"/>
  <c r="L11" i="14"/>
  <c r="H13" i="14"/>
  <c r="L13" i="14"/>
  <c r="H15" i="14"/>
  <c r="L15" i="14"/>
  <c r="H17" i="14"/>
  <c r="L17" i="14"/>
  <c r="H19" i="14"/>
  <c r="L19" i="14"/>
  <c r="H21" i="14"/>
  <c r="L21" i="14"/>
  <c r="H23" i="14"/>
  <c r="J4" i="14"/>
  <c r="I23" i="14"/>
  <c r="J22" i="14"/>
  <c r="K21" i="14"/>
  <c r="G20" i="14"/>
  <c r="I19" i="14"/>
  <c r="J18" i="14"/>
  <c r="K17" i="14"/>
  <c r="G16" i="14"/>
  <c r="I15" i="14"/>
  <c r="J14" i="14"/>
  <c r="K13" i="14"/>
  <c r="G12" i="14"/>
  <c r="I11" i="14"/>
  <c r="J10" i="14"/>
  <c r="K9" i="14"/>
  <c r="G8" i="14"/>
  <c r="I7" i="14"/>
  <c r="J6" i="14"/>
  <c r="J5" i="14"/>
  <c r="G4" i="14"/>
  <c r="I4" i="14"/>
  <c r="L23" i="14"/>
  <c r="G23" i="14"/>
  <c r="I22" i="14"/>
  <c r="J21" i="14"/>
  <c r="K20" i="14"/>
  <c r="G19" i="14"/>
  <c r="I18" i="14"/>
  <c r="J17" i="14"/>
  <c r="K16" i="14"/>
  <c r="G15" i="14"/>
  <c r="I14" i="14"/>
  <c r="J13" i="14"/>
  <c r="K12" i="14"/>
  <c r="G11" i="14"/>
  <c r="I10" i="14"/>
  <c r="J9" i="14"/>
  <c r="K8" i="14"/>
  <c r="G7" i="14"/>
  <c r="I6" i="14"/>
  <c r="G5" i="14"/>
  <c r="M24" i="14"/>
  <c r="Y2" i="9" s="1"/>
  <c r="H8" i="14"/>
  <c r="L8" i="14"/>
  <c r="H12" i="14"/>
  <c r="L12" i="14"/>
  <c r="H16" i="14"/>
  <c r="L16" i="14"/>
  <c r="H20" i="14"/>
  <c r="L20" i="14"/>
  <c r="L4" i="14"/>
  <c r="H4" i="14"/>
  <c r="K23" i="14"/>
  <c r="G22" i="14"/>
  <c r="I21" i="14"/>
  <c r="J20" i="14"/>
  <c r="K19" i="14"/>
  <c r="G18" i="14"/>
  <c r="I17" i="14"/>
  <c r="K15" i="14"/>
  <c r="G14" i="14"/>
  <c r="I13" i="14"/>
  <c r="J12" i="14"/>
  <c r="K11" i="14"/>
  <c r="G10" i="14"/>
  <c r="I9" i="14"/>
  <c r="K7" i="14"/>
  <c r="G6" i="14"/>
  <c r="H5" i="14"/>
  <c r="I5" i="14"/>
  <c r="K4" i="14"/>
  <c r="J23" i="14"/>
  <c r="K22" i="14"/>
  <c r="I20" i="14"/>
  <c r="J19" i="14"/>
  <c r="K18" i="14"/>
  <c r="G17" i="14"/>
  <c r="I16" i="14"/>
  <c r="J15" i="14"/>
  <c r="K14" i="14"/>
  <c r="I12" i="14"/>
  <c r="J11" i="14"/>
  <c r="K10" i="14"/>
  <c r="G9" i="14"/>
  <c r="I8" i="14"/>
  <c r="J7" i="14"/>
  <c r="K6" i="14"/>
  <c r="J4" i="13"/>
  <c r="O24" i="13" l="1"/>
  <c r="P2" i="9" s="1"/>
  <c r="P24" i="13"/>
  <c r="Q2" i="9" s="1"/>
  <c r="L24" i="14"/>
  <c r="X2" i="9" s="1"/>
  <c r="K24" i="14"/>
  <c r="W2" i="9" s="1"/>
  <c r="I24" i="14"/>
  <c r="U2" i="9" s="1"/>
  <c r="J24" i="14"/>
  <c r="V2" i="9" s="1"/>
  <c r="G24" i="14"/>
  <c r="S2" i="9" s="1"/>
  <c r="H24" i="14"/>
  <c r="T2" i="9" s="1"/>
  <c r="C5" i="13"/>
  <c r="C6" i="13"/>
  <c r="C7" i="13"/>
  <c r="C8" i="13"/>
  <c r="C9" i="13"/>
  <c r="C10" i="13"/>
  <c r="C11" i="13"/>
  <c r="C12" i="13"/>
  <c r="C13" i="13"/>
  <c r="C14" i="13"/>
  <c r="C15" i="13"/>
  <c r="C16" i="13"/>
  <c r="C17" i="13"/>
  <c r="C4" i="13"/>
  <c r="F5" i="13"/>
  <c r="F6" i="13"/>
  <c r="F7" i="13"/>
  <c r="F8" i="13"/>
  <c r="F9" i="13"/>
  <c r="F10" i="13"/>
  <c r="F14" i="13"/>
  <c r="F15" i="13"/>
  <c r="F16" i="13"/>
  <c r="F17" i="13"/>
  <c r="E5" i="13"/>
  <c r="E6" i="13"/>
  <c r="E7" i="13"/>
  <c r="E8" i="13"/>
  <c r="E9" i="13"/>
  <c r="E10" i="13"/>
  <c r="E11" i="13"/>
  <c r="E12" i="13"/>
  <c r="E13" i="13"/>
  <c r="E14" i="13"/>
  <c r="E15" i="13"/>
  <c r="E16" i="13"/>
  <c r="E17" i="13"/>
  <c r="D5" i="13"/>
  <c r="D6" i="13"/>
  <c r="D7" i="13"/>
  <c r="D8" i="13"/>
  <c r="D9" i="13"/>
  <c r="D10" i="13"/>
  <c r="D11" i="13"/>
  <c r="D12" i="13"/>
  <c r="D13" i="13"/>
  <c r="D14" i="13"/>
  <c r="D15" i="13"/>
  <c r="D16" i="13"/>
  <c r="D17" i="13"/>
  <c r="B5" i="13"/>
  <c r="B6" i="13"/>
  <c r="B7" i="13"/>
  <c r="B8" i="13"/>
  <c r="B9" i="13"/>
  <c r="B10" i="13"/>
  <c r="B11" i="13"/>
  <c r="B12" i="13"/>
  <c r="B13" i="13"/>
  <c r="B14" i="13"/>
  <c r="B15" i="13"/>
  <c r="B16" i="13"/>
  <c r="B17" i="13"/>
  <c r="F4" i="13"/>
  <c r="E4" i="13"/>
  <c r="D4" i="13"/>
  <c r="B4" i="13"/>
  <c r="J24" i="13" l="1"/>
  <c r="K2" i="9" s="1"/>
  <c r="G24" i="13"/>
  <c r="H2" i="9" s="1"/>
  <c r="L24" i="13"/>
  <c r="M2" i="9" s="1"/>
  <c r="I24" i="13"/>
  <c r="J2" i="9" s="1"/>
  <c r="H24" i="13"/>
  <c r="I2" i="9" s="1"/>
  <c r="M24" i="13"/>
  <c r="N2" i="9" s="1"/>
  <c r="K24" i="13"/>
  <c r="L2" i="9" s="1"/>
  <c r="N24" i="13"/>
  <c r="O2" i="9" s="1"/>
  <c r="AC2" i="9" l="1"/>
  <c r="M31" i="8" s="1"/>
  <c r="O31" i="8" s="1"/>
  <c r="R2" i="9"/>
  <c r="M31" i="7" l="1"/>
  <c r="O31" i="7" s="1"/>
  <c r="AD2" i="9"/>
  <c r="AE2" i="9" s="1"/>
  <c r="U31" i="8" l="1"/>
  <c r="V31" i="7"/>
</calcChain>
</file>

<file path=xl/sharedStrings.xml><?xml version="1.0" encoding="utf-8"?>
<sst xmlns="http://schemas.openxmlformats.org/spreadsheetml/2006/main" count="165" uniqueCount="102">
  <si>
    <t>学年</t>
  </si>
  <si>
    <t>段級</t>
  </si>
  <si>
    <t>体重</t>
  </si>
  <si>
    <t>備考</t>
  </si>
  <si>
    <t>個　人　出　場　階　級</t>
  </si>
  <si>
    <t>超</t>
  </si>
  <si>
    <t>※氏名の書き方</t>
    <rPh sb="1" eb="3">
      <t>シメイ</t>
    </rPh>
    <rPh sb="4" eb="5">
      <t>カ</t>
    </rPh>
    <rPh sb="6" eb="7">
      <t>カタ</t>
    </rPh>
    <phoneticPr fontId="18"/>
  </si>
  <si>
    <t>※フォントは「ＭＳ　Ｐ　明朝」で統一します。</t>
    <phoneticPr fontId="18"/>
  </si>
  <si>
    <t>※大会後にこの電話番号データは破棄します。</t>
    <phoneticPr fontId="18"/>
  </si>
  <si>
    <t>姓名の間を空けない</t>
    <rPh sb="0" eb="2">
      <t>セイメイ</t>
    </rPh>
    <rPh sb="3" eb="4">
      <t>アイダ</t>
    </rPh>
    <rPh sb="5" eb="6">
      <t>ア</t>
    </rPh>
    <phoneticPr fontId="18"/>
  </si>
  <si>
    <t>円</t>
    <rPh sb="0" eb="1">
      <t>エン</t>
    </rPh>
    <phoneticPr fontId="18"/>
  </si>
  <si>
    <t>ふりがな</t>
    <phoneticPr fontId="18"/>
  </si>
  <si>
    <t>・「男子」「女子」それぞれのシートをお使いください。</t>
    <rPh sb="2" eb="4">
      <t>ダンシ</t>
    </rPh>
    <rPh sb="6" eb="8">
      <t>ジョシ</t>
    </rPh>
    <rPh sb="19" eb="20">
      <t>ツカ</t>
    </rPh>
    <phoneticPr fontId="18"/>
  </si>
  <si>
    <t>人</t>
    <rPh sb="0" eb="1">
      <t>ニン</t>
    </rPh>
    <phoneticPr fontId="18"/>
  </si>
  <si>
    <t>所属名</t>
    <rPh sb="0" eb="3">
      <t>ショゾクメイ</t>
    </rPh>
    <phoneticPr fontId="18"/>
  </si>
  <si>
    <t>所属長</t>
    <rPh sb="0" eb="3">
      <t>ショゾクチョウ</t>
    </rPh>
    <phoneticPr fontId="18"/>
  </si>
  <si>
    <t>所属名</t>
    <rPh sb="0" eb="3">
      <t>ショゾクメイ</t>
    </rPh>
    <phoneticPr fontId="18"/>
  </si>
  <si>
    <t>選手名</t>
    <rPh sb="0" eb="3">
      <t>センシュメイ</t>
    </rPh>
    <phoneticPr fontId="18"/>
  </si>
  <si>
    <t>監督</t>
    <rPh sb="0" eb="2">
      <t>カントク</t>
    </rPh>
    <phoneticPr fontId="18"/>
  </si>
  <si>
    <t>所属連絡先</t>
    <rPh sb="0" eb="4">
      <t>ショゾクレンラク</t>
    </rPh>
    <rPh sb="4" eb="5">
      <t>サキ</t>
    </rPh>
    <phoneticPr fontId="18"/>
  </si>
  <si>
    <t>℡</t>
    <phoneticPr fontId="18"/>
  </si>
  <si>
    <t>メール</t>
    <phoneticPr fontId="18"/>
  </si>
  <si>
    <t>アドレス</t>
    <phoneticPr fontId="18"/>
  </si>
  <si>
    <t>監督携帯電話</t>
    <rPh sb="0" eb="2">
      <t>カントク</t>
    </rPh>
    <rPh sb="2" eb="6">
      <t>ケイタイデンワ</t>
    </rPh>
    <phoneticPr fontId="18"/>
  </si>
  <si>
    <t>男子</t>
    <rPh sb="0" eb="2">
      <t>ダンシ</t>
    </rPh>
    <phoneticPr fontId="18"/>
  </si>
  <si>
    <t>男女合計</t>
    <rPh sb="0" eb="4">
      <t>ダンジョゴウケイ</t>
    </rPh>
    <phoneticPr fontId="18"/>
  </si>
  <si>
    <t>所属長</t>
    <rPh sb="0" eb="3">
      <t>ショゾクチョウ</t>
    </rPh>
    <phoneticPr fontId="18"/>
  </si>
  <si>
    <t>印</t>
    <rPh sb="0" eb="1">
      <t>イン</t>
    </rPh>
    <phoneticPr fontId="18"/>
  </si>
  <si>
    <t>上記の生徒は、本大会の参加について保護者の同意を得ているので、参加を申し込みます。また、本大会プログラム作成及び成績上位者の報道発表並びにホームページにおける氏名、所属名、学年等の個人情報の記載について本人及び保護者の同意を得ています。
（記載の同意が得られていない場合は、備考欄に「否」を記入。）</t>
    <phoneticPr fontId="18"/>
  </si>
  <si>
    <t>所属所在地</t>
    <rPh sb="0" eb="2">
      <t>ショゾク</t>
    </rPh>
    <rPh sb="2" eb="5">
      <t>ショザイチ</t>
    </rPh>
    <phoneticPr fontId="18"/>
  </si>
  <si>
    <t>3文字以内の表記</t>
    <rPh sb="1" eb="5">
      <t>モジイナイ</t>
    </rPh>
    <rPh sb="6" eb="8">
      <t>ヒョウキ</t>
    </rPh>
    <phoneticPr fontId="18"/>
  </si>
  <si>
    <t>所属名（プログラム用）</t>
    <rPh sb="0" eb="3">
      <t>ショゾクメイ</t>
    </rPh>
    <rPh sb="9" eb="10">
      <t>ヨウ</t>
    </rPh>
    <phoneticPr fontId="18"/>
  </si>
  <si>
    <t>＊中学校、学園、柔道クラブ等の表記は含めない</t>
    <rPh sb="1" eb="3">
      <t>チュウガク</t>
    </rPh>
    <rPh sb="3" eb="4">
      <t>コウ</t>
    </rPh>
    <rPh sb="5" eb="7">
      <t>ガクエン</t>
    </rPh>
    <rPh sb="8" eb="10">
      <t>ジュウドウ</t>
    </rPh>
    <rPh sb="13" eb="14">
      <t>トウ</t>
    </rPh>
    <rPh sb="15" eb="17">
      <t>ヒョウキ</t>
    </rPh>
    <rPh sb="18" eb="19">
      <t>フク</t>
    </rPh>
    <phoneticPr fontId="18"/>
  </si>
  <si>
    <t>大会負担金</t>
    <rPh sb="0" eb="5">
      <t>タイカイフタンキン</t>
    </rPh>
    <phoneticPr fontId="18"/>
  </si>
  <si>
    <t>回答フォームURL</t>
    <rPh sb="0" eb="2">
      <t>カイトウ</t>
    </rPh>
    <phoneticPr fontId="18"/>
  </si>
  <si>
    <t>QRコード</t>
    <phoneticPr fontId="18"/>
  </si>
  <si>
    <t>個人戦</t>
    <rPh sb="0" eb="3">
      <t>コジンセン</t>
    </rPh>
    <phoneticPr fontId="18"/>
  </si>
  <si>
    <t>所属</t>
    <rPh sb="0" eb="2">
      <t>ショゾク</t>
    </rPh>
    <phoneticPr fontId="18"/>
  </si>
  <si>
    <t>選手名</t>
    <rPh sb="0" eb="3">
      <t>センシュメイ</t>
    </rPh>
    <phoneticPr fontId="18"/>
  </si>
  <si>
    <t>90超</t>
    <phoneticPr fontId="18"/>
  </si>
  <si>
    <t>下記のURLまたはQRコードより回答フォームにアクセスし回答してください。</t>
    <rPh sb="0" eb="2">
      <t>カキ</t>
    </rPh>
    <rPh sb="16" eb="18">
      <t>カイトウ</t>
    </rPh>
    <rPh sb="28" eb="30">
      <t>カイトウ</t>
    </rPh>
    <phoneticPr fontId="18"/>
  </si>
  <si>
    <t>・以下の点にご協力をお願いします。</t>
    <rPh sb="1" eb="3">
      <t>イカ</t>
    </rPh>
    <rPh sb="4" eb="5">
      <t>テン</t>
    </rPh>
    <rPh sb="7" eb="9">
      <t>キョウリョク</t>
    </rPh>
    <rPh sb="11" eb="12">
      <t>ネガ</t>
    </rPh>
    <phoneticPr fontId="18"/>
  </si>
  <si>
    <t>申込について</t>
    <phoneticPr fontId="18"/>
  </si>
  <si>
    <t>・ファイル名の（）内に、所属名を入力してください。</t>
    <rPh sb="5" eb="6">
      <t>メイ</t>
    </rPh>
    <rPh sb="9" eb="10">
      <t>ナイ</t>
    </rPh>
    <rPh sb="12" eb="15">
      <t>ショゾクメイ</t>
    </rPh>
    <rPh sb="16" eb="18">
      <t>ニュウリョク</t>
    </rPh>
    <phoneticPr fontId="18"/>
  </si>
  <si>
    <t>女子</t>
    <rPh sb="0" eb="2">
      <t>ジョシ</t>
    </rPh>
    <phoneticPr fontId="18"/>
  </si>
  <si>
    <r>
      <t>・体重については、</t>
    </r>
    <r>
      <rPr>
        <b/>
        <sz val="12"/>
        <rFont val="UD デジタル 教科書体 N-B"/>
        <family val="1"/>
        <charset val="128"/>
      </rPr>
      <t>整数</t>
    </r>
    <r>
      <rPr>
        <sz val="12"/>
        <rFont val="UD デジタル 教科書体 N-B"/>
        <family val="1"/>
        <charset val="128"/>
      </rPr>
      <t>で記入してください。</t>
    </r>
    <rPh sb="1" eb="3">
      <t>タイジュウ</t>
    </rPh>
    <rPh sb="9" eb="11">
      <t>セイスウ</t>
    </rPh>
    <rPh sb="12" eb="14">
      <t>キニュウ</t>
    </rPh>
    <phoneticPr fontId="18"/>
  </si>
  <si>
    <t>コーチ</t>
    <phoneticPr fontId="18"/>
  </si>
  <si>
    <t>・コーチについて、選択セルから該当を選んでください。</t>
    <rPh sb="9" eb="11">
      <t>センタク</t>
    </rPh>
    <rPh sb="15" eb="17">
      <t>ガイトウ</t>
    </rPh>
    <rPh sb="18" eb="19">
      <t>エラ</t>
    </rPh>
    <phoneticPr fontId="18"/>
  </si>
  <si>
    <t>男子
監督</t>
    <rPh sb="0" eb="2">
      <t>ダンシ</t>
    </rPh>
    <rPh sb="3" eb="5">
      <t>カントク</t>
    </rPh>
    <phoneticPr fontId="18"/>
  </si>
  <si>
    <t>男子
コーチ</t>
    <rPh sb="0" eb="2">
      <t>ダンシ</t>
    </rPh>
    <phoneticPr fontId="18"/>
  </si>
  <si>
    <t>外部
指導者</t>
    <rPh sb="0" eb="2">
      <t>ガイブ</t>
    </rPh>
    <rPh sb="3" eb="6">
      <t>シドウシャ</t>
    </rPh>
    <phoneticPr fontId="18"/>
  </si>
  <si>
    <t>女子
監督</t>
    <rPh sb="0" eb="2">
      <t>ジョシ</t>
    </rPh>
    <rPh sb="3" eb="5">
      <t>カントク</t>
    </rPh>
    <phoneticPr fontId="18"/>
  </si>
  <si>
    <t>女子
コーチ</t>
    <rPh sb="0" eb="2">
      <t>ジョシ</t>
    </rPh>
    <phoneticPr fontId="18"/>
  </si>
  <si>
    <t>男女計</t>
    <rPh sb="0" eb="2">
      <t>ダンジョ</t>
    </rPh>
    <rPh sb="2" eb="3">
      <t>ケイ</t>
    </rPh>
    <phoneticPr fontId="18"/>
  </si>
  <si>
    <t>参加合計</t>
    <rPh sb="0" eb="2">
      <t>サンカ</t>
    </rPh>
    <rPh sb="2" eb="4">
      <t>ゴウケイ</t>
    </rPh>
    <phoneticPr fontId="18"/>
  </si>
  <si>
    <t>男子個人</t>
    <rPh sb="0" eb="2">
      <t>ダンシ</t>
    </rPh>
    <rPh sb="2" eb="4">
      <t>コジン</t>
    </rPh>
    <phoneticPr fontId="18"/>
  </si>
  <si>
    <t>女子個人</t>
    <rPh sb="0" eb="2">
      <t>ジョシ</t>
    </rPh>
    <rPh sb="2" eb="4">
      <t>コジン</t>
    </rPh>
    <phoneticPr fontId="18"/>
  </si>
  <si>
    <t>学校</t>
    <rPh sb="0" eb="2">
      <t>ガッコウ</t>
    </rPh>
    <phoneticPr fontId="18"/>
  </si>
  <si>
    <t>選手名</t>
  </si>
  <si>
    <t>個人出場階級</t>
  </si>
  <si>
    <r>
      <t>・</t>
    </r>
    <r>
      <rPr>
        <b/>
        <sz val="12"/>
        <rFont val="UD デジタル 教科書体 N-B"/>
        <family val="1"/>
        <charset val="128"/>
      </rPr>
      <t>同階級の選手は、</t>
    </r>
    <r>
      <rPr>
        <b/>
        <u val="double"/>
        <sz val="12"/>
        <rFont val="UD デジタル 教科書体 N-B"/>
        <family val="1"/>
        <charset val="128"/>
      </rPr>
      <t>上から強い順</t>
    </r>
    <r>
      <rPr>
        <u val="double"/>
        <sz val="12"/>
        <rFont val="UD デジタル 教科書体 N-B"/>
        <family val="1"/>
        <charset val="128"/>
      </rPr>
      <t>に</t>
    </r>
    <r>
      <rPr>
        <sz val="12"/>
        <rFont val="UD デジタル 教科書体 N-B"/>
        <family val="1"/>
        <charset val="128"/>
      </rPr>
      <t>記入してください。</t>
    </r>
    <rPh sb="1" eb="2">
      <t>オナ</t>
    </rPh>
    <rPh sb="2" eb="4">
      <t>カイキュウ</t>
    </rPh>
    <rPh sb="5" eb="7">
      <t>センシュ</t>
    </rPh>
    <rPh sb="9" eb="10">
      <t>ウエ</t>
    </rPh>
    <rPh sb="12" eb="13">
      <t>ツヨ</t>
    </rPh>
    <rPh sb="14" eb="15">
      <t>ジュン</t>
    </rPh>
    <rPh sb="16" eb="18">
      <t>キニュウ</t>
    </rPh>
    <phoneticPr fontId="18"/>
  </si>
  <si>
    <t>・「段級」欄には、初段＝「初」、一級＝「一」、無段無級＝「無」のどれかを</t>
    <rPh sb="2" eb="4">
      <t>ダンキュウ</t>
    </rPh>
    <rPh sb="5" eb="6">
      <t>ラン</t>
    </rPh>
    <rPh sb="9" eb="11">
      <t>ショダン</t>
    </rPh>
    <rPh sb="13" eb="14">
      <t>ショ</t>
    </rPh>
    <rPh sb="16" eb="18">
      <t>イッキュウ</t>
    </rPh>
    <rPh sb="20" eb="21">
      <t>イチ</t>
    </rPh>
    <rPh sb="23" eb="25">
      <t>ムダン</t>
    </rPh>
    <rPh sb="25" eb="26">
      <t>ム</t>
    </rPh>
    <rPh sb="26" eb="27">
      <t>キュウ</t>
    </rPh>
    <rPh sb="29" eb="30">
      <t>ム</t>
    </rPh>
    <phoneticPr fontId="18"/>
  </si>
  <si>
    <t>・大会プログラムへの選手情報記載を拒否する選手については、備考欄の「否」を</t>
    <rPh sb="1" eb="3">
      <t>タイカイ</t>
    </rPh>
    <rPh sb="10" eb="12">
      <t>センシュ</t>
    </rPh>
    <rPh sb="12" eb="14">
      <t>ジョウホウ</t>
    </rPh>
    <rPh sb="14" eb="16">
      <t>キサイ</t>
    </rPh>
    <rPh sb="17" eb="19">
      <t>キョヒ</t>
    </rPh>
    <rPh sb="21" eb="23">
      <t>センシュ</t>
    </rPh>
    <rPh sb="29" eb="30">
      <t>ビ</t>
    </rPh>
    <rPh sb="33" eb="34">
      <t>イナ</t>
    </rPh>
    <phoneticPr fontId="18"/>
  </si>
  <si>
    <t>　選択してください。</t>
    <phoneticPr fontId="18"/>
  </si>
  <si>
    <t xml:space="preserve">  選択してください。</t>
    <phoneticPr fontId="18"/>
  </si>
  <si>
    <t>申込送付先：y-takahara0109@outlook.jp</t>
    <rPh sb="0" eb="2">
      <t>モウシコミ</t>
    </rPh>
    <rPh sb="2" eb="5">
      <t>ソウフサキ</t>
    </rPh>
    <phoneticPr fontId="18"/>
  </si>
  <si>
    <t>島根県中体連柔道専門部常任委員　高原　優樹　宛</t>
    <rPh sb="0" eb="3">
      <t>シマネケン</t>
    </rPh>
    <rPh sb="3" eb="6">
      <t>チュウタイレン</t>
    </rPh>
    <rPh sb="6" eb="11">
      <t>ジュウドウセンモンブ</t>
    </rPh>
    <rPh sb="11" eb="13">
      <t>ジョウニン</t>
    </rPh>
    <rPh sb="13" eb="15">
      <t>イイン</t>
    </rPh>
    <rPh sb="16" eb="18">
      <t>タカハラ</t>
    </rPh>
    <rPh sb="19" eb="20">
      <t>ユウ</t>
    </rPh>
    <rPh sb="20" eb="21">
      <t>キ</t>
    </rPh>
    <rPh sb="22" eb="23">
      <t>ア</t>
    </rPh>
    <phoneticPr fontId="18"/>
  </si>
  <si>
    <t>事前調査について</t>
    <rPh sb="0" eb="4">
      <t>ジゼンチョウサ</t>
    </rPh>
    <phoneticPr fontId="18"/>
  </si>
  <si>
    <t>※審判ライセンスをもってらっしゃる外部指導者・地域指導員の方にも入力をお願いしてください。</t>
    <rPh sb="1" eb="3">
      <t>シンパン</t>
    </rPh>
    <rPh sb="17" eb="19">
      <t>ガイブ</t>
    </rPh>
    <rPh sb="19" eb="22">
      <t>シドウシャ</t>
    </rPh>
    <rPh sb="23" eb="25">
      <t>チイキ</t>
    </rPh>
    <rPh sb="25" eb="28">
      <t>シドウイン</t>
    </rPh>
    <rPh sb="29" eb="30">
      <t>カタ</t>
    </rPh>
    <rPh sb="32" eb="34">
      <t>ニュウリョク</t>
    </rPh>
    <rPh sb="36" eb="37">
      <t>ネガ</t>
    </rPh>
    <phoneticPr fontId="18"/>
  </si>
  <si>
    <t>第２３回‘０１全国中学校柔道大会浜田大会記念大会　参加申込書（男子）</t>
    <rPh sb="0" eb="1">
      <t>ダイ</t>
    </rPh>
    <rPh sb="3" eb="4">
      <t>カイ</t>
    </rPh>
    <rPh sb="7" eb="9">
      <t>ゼンコク</t>
    </rPh>
    <rPh sb="9" eb="12">
      <t>チュウガッコウ</t>
    </rPh>
    <rPh sb="12" eb="14">
      <t>ジュウドウ</t>
    </rPh>
    <rPh sb="14" eb="16">
      <t>タイカイ</t>
    </rPh>
    <rPh sb="16" eb="18">
      <t>ハマダ</t>
    </rPh>
    <rPh sb="18" eb="20">
      <t>タイカイ</t>
    </rPh>
    <rPh sb="20" eb="22">
      <t>キネン</t>
    </rPh>
    <rPh sb="22" eb="24">
      <t>タイカイ</t>
    </rPh>
    <rPh sb="25" eb="27">
      <t>サンカ</t>
    </rPh>
    <rPh sb="27" eb="30">
      <t>モウシコミショ</t>
    </rPh>
    <rPh sb="31" eb="33">
      <t>ダンシ</t>
    </rPh>
    <phoneticPr fontId="18"/>
  </si>
  <si>
    <t>初心者
50</t>
    <rPh sb="0" eb="3">
      <t>ショシンシャ</t>
    </rPh>
    <phoneticPr fontId="18"/>
  </si>
  <si>
    <t>初心者
50+</t>
    <rPh sb="0" eb="3">
      <t>ショシンシャ</t>
    </rPh>
    <phoneticPr fontId="18"/>
  </si>
  <si>
    <t>90+</t>
    <phoneticPr fontId="18"/>
  </si>
  <si>
    <t>70+</t>
    <phoneticPr fontId="18"/>
  </si>
  <si>
    <t>初心者
44</t>
    <rPh sb="0" eb="3">
      <t>ショシンシャ</t>
    </rPh>
    <phoneticPr fontId="18"/>
  </si>
  <si>
    <t>初心者
44+</t>
    <rPh sb="0" eb="3">
      <t>ショシンシャ</t>
    </rPh>
    <phoneticPr fontId="18"/>
  </si>
  <si>
    <t>女子
個人</t>
    <rPh sb="0" eb="1">
      <t>オンナ</t>
    </rPh>
    <rPh sb="1" eb="2">
      <t>コ</t>
    </rPh>
    <rPh sb="3" eb="5">
      <t>コジン</t>
    </rPh>
    <phoneticPr fontId="18"/>
  </si>
  <si>
    <t>男子
個人</t>
    <rPh sb="0" eb="1">
      <t>オトコ</t>
    </rPh>
    <rPh sb="1" eb="2">
      <t>コ</t>
    </rPh>
    <rPh sb="3" eb="5">
      <t>コジン</t>
    </rPh>
    <phoneticPr fontId="18"/>
  </si>
  <si>
    <t>大会参加費</t>
    <rPh sb="0" eb="2">
      <t>タイカイ</t>
    </rPh>
    <rPh sb="2" eb="4">
      <t>サンカ</t>
    </rPh>
    <rPh sb="4" eb="5">
      <t>ヒ</t>
    </rPh>
    <phoneticPr fontId="18"/>
  </si>
  <si>
    <t>第２３回‘０１全国中学校柔道大会浜田大会記念大会</t>
    <rPh sb="0" eb="1">
      <t>ダイ</t>
    </rPh>
    <rPh sb="3" eb="4">
      <t>カイ</t>
    </rPh>
    <rPh sb="7" eb="9">
      <t>ゼンコク</t>
    </rPh>
    <rPh sb="9" eb="12">
      <t>チュウガッコウ</t>
    </rPh>
    <rPh sb="12" eb="14">
      <t>ジュウドウ</t>
    </rPh>
    <rPh sb="14" eb="16">
      <t>タイカイ</t>
    </rPh>
    <rPh sb="16" eb="18">
      <t>ハマダ</t>
    </rPh>
    <rPh sb="18" eb="20">
      <t>タイカイ</t>
    </rPh>
    <rPh sb="20" eb="22">
      <t>キネン</t>
    </rPh>
    <rPh sb="22" eb="24">
      <t>タイカイ</t>
    </rPh>
    <phoneticPr fontId="18"/>
  </si>
  <si>
    <t>初50</t>
    <rPh sb="0" eb="1">
      <t>ショ</t>
    </rPh>
    <phoneticPr fontId="18"/>
  </si>
  <si>
    <t>初50超</t>
    <rPh sb="0" eb="1">
      <t>ショ</t>
    </rPh>
    <rPh sb="3" eb="4">
      <t>チョウ</t>
    </rPh>
    <phoneticPr fontId="18"/>
  </si>
  <si>
    <t>初50</t>
    <rPh sb="0" eb="1">
      <t>ショ</t>
    </rPh>
    <phoneticPr fontId="18"/>
  </si>
  <si>
    <t>初50+</t>
    <rPh sb="0" eb="1">
      <t>ショ</t>
    </rPh>
    <phoneticPr fontId="18"/>
  </si>
  <si>
    <t>70超</t>
    <rPh sb="2" eb="3">
      <t>チョウ</t>
    </rPh>
    <phoneticPr fontId="18"/>
  </si>
  <si>
    <t>初44</t>
    <rPh sb="0" eb="1">
      <t>ショ</t>
    </rPh>
    <phoneticPr fontId="18"/>
  </si>
  <si>
    <t>初44超</t>
    <rPh sb="0" eb="1">
      <t>ショ</t>
    </rPh>
    <rPh sb="3" eb="4">
      <t>チョウ</t>
    </rPh>
    <phoneticPr fontId="18"/>
  </si>
  <si>
    <t>選択してください</t>
  </si>
  <si>
    <t>№</t>
    <phoneticPr fontId="18"/>
  </si>
  <si>
    <t>初超</t>
    <rPh sb="0" eb="1">
      <t>ショ</t>
    </rPh>
    <rPh sb="1" eb="2">
      <t>チョウ</t>
    </rPh>
    <phoneticPr fontId="18"/>
  </si>
  <si>
    <t>初44</t>
    <rPh sb="0" eb="1">
      <t>ショ</t>
    </rPh>
    <phoneticPr fontId="18"/>
  </si>
  <si>
    <t>№</t>
    <phoneticPr fontId="18"/>
  </si>
  <si>
    <t>第２３回‘０１全国中学校柔道大会浜田大会記念大会　参加申込書（女子）</t>
    <rPh sb="0" eb="1">
      <t>ダイ</t>
    </rPh>
    <rPh sb="3" eb="4">
      <t>カイ</t>
    </rPh>
    <rPh sb="7" eb="9">
      <t>ゼンコク</t>
    </rPh>
    <rPh sb="9" eb="12">
      <t>チュウガッコウ</t>
    </rPh>
    <rPh sb="12" eb="14">
      <t>ジュウドウ</t>
    </rPh>
    <rPh sb="14" eb="16">
      <t>タイカイ</t>
    </rPh>
    <rPh sb="16" eb="18">
      <t>ハマダ</t>
    </rPh>
    <rPh sb="18" eb="20">
      <t>タイカイ</t>
    </rPh>
    <rPh sb="20" eb="22">
      <t>キネン</t>
    </rPh>
    <rPh sb="22" eb="24">
      <t>タイカイ</t>
    </rPh>
    <rPh sb="25" eb="27">
      <t>サンカ</t>
    </rPh>
    <rPh sb="27" eb="30">
      <t>モウシコミショ</t>
    </rPh>
    <rPh sb="31" eb="33">
      <t>ジョシ</t>
    </rPh>
    <phoneticPr fontId="18"/>
  </si>
  <si>
    <t>・「事前調査」のシートの確認・回答を必ずして下さい。</t>
    <rPh sb="2" eb="6">
      <t>ジゼンチョウサ</t>
    </rPh>
    <rPh sb="12" eb="14">
      <t>カクニン</t>
    </rPh>
    <rPh sb="15" eb="17">
      <t>カイトウ</t>
    </rPh>
    <rPh sb="18" eb="19">
      <t>カナラ</t>
    </rPh>
    <rPh sb="22" eb="23">
      <t>クダ</t>
    </rPh>
    <phoneticPr fontId="18"/>
  </si>
  <si>
    <t>〒698-0035 島根県益田市栄町１４−６
益田市立益田中学校内</t>
    <rPh sb="10" eb="13">
      <t>シマネケン</t>
    </rPh>
    <rPh sb="13" eb="16">
      <t>マスダシ</t>
    </rPh>
    <rPh sb="16" eb="18">
      <t>エイマチ</t>
    </rPh>
    <rPh sb="23" eb="25">
      <t>マスダ</t>
    </rPh>
    <rPh sb="25" eb="27">
      <t>シリツ</t>
    </rPh>
    <rPh sb="27" eb="29">
      <t>マスダ</t>
    </rPh>
    <rPh sb="29" eb="32">
      <t>チュウガッコウ</t>
    </rPh>
    <rPh sb="32" eb="33">
      <t>ナイ</t>
    </rPh>
    <phoneticPr fontId="18"/>
  </si>
  <si>
    <t>※この申込みフォームとは別に、校長の決裁を受けた正式申込書の提出が必要です。「男子」、「女子」シートをプリントアウトし、所属長印を押印してください。原本を郵送するか、PDFデータにしてExcelデータと一緒に下記アドレスへ送信してください。
※PDFデータ送付の場合は、原本を大会当日に受付へ提出してください。</t>
    <rPh sb="128" eb="130">
      <t>ソウフ</t>
    </rPh>
    <rPh sb="131" eb="133">
      <t>バアイ</t>
    </rPh>
    <rPh sb="135" eb="137">
      <t>ゲンポン</t>
    </rPh>
    <rPh sb="138" eb="140">
      <t>タイカイ</t>
    </rPh>
    <rPh sb="140" eb="142">
      <t>トウジツ</t>
    </rPh>
    <rPh sb="143" eb="145">
      <t>ウケツケ</t>
    </rPh>
    <rPh sb="146" eb="148">
      <t>テイシュツ</t>
    </rPh>
    <phoneticPr fontId="18"/>
  </si>
  <si>
    <t>・「監督携帯番号」はケガ等緊急時連絡時に使用しますのでご協力ください。</t>
    <rPh sb="2" eb="4">
      <t>カントク</t>
    </rPh>
    <rPh sb="4" eb="6">
      <t>ケイタイ</t>
    </rPh>
    <rPh sb="6" eb="8">
      <t>バンゴウ</t>
    </rPh>
    <rPh sb="12" eb="13">
      <t>トウ</t>
    </rPh>
    <rPh sb="13" eb="16">
      <t>キンキュウジ</t>
    </rPh>
    <rPh sb="16" eb="18">
      <t>レンラク</t>
    </rPh>
    <rPh sb="18" eb="19">
      <t>ジ</t>
    </rPh>
    <rPh sb="20" eb="22">
      <t>シヨウ</t>
    </rPh>
    <rPh sb="28" eb="30">
      <t>キョウリョク</t>
    </rPh>
    <phoneticPr fontId="18"/>
  </si>
  <si>
    <t>https://forms.gle/Cma9C5wqo5mpyWSx6</t>
    <phoneticPr fontId="18"/>
  </si>
  <si>
    <t>大会
負担金</t>
    <rPh sb="0" eb="2">
      <t>タイカイ</t>
    </rPh>
    <rPh sb="3" eb="6">
      <t>フタンキン</t>
    </rPh>
    <phoneticPr fontId="18"/>
  </si>
  <si>
    <t>・出場階級、大会参加費は自動的に出力されます。</t>
    <rPh sb="1" eb="5">
      <t>シュツジョウカイキュウ</t>
    </rPh>
    <rPh sb="6" eb="8">
      <t>タイカイ</t>
    </rPh>
    <rPh sb="8" eb="10">
      <t>サンカ</t>
    </rPh>
    <rPh sb="10" eb="11">
      <t>ヒ</t>
    </rPh>
    <rPh sb="12" eb="15">
      <t>ジドウテキ</t>
    </rPh>
    <rPh sb="16" eb="18">
      <t>シュツリョク</t>
    </rPh>
    <phoneticPr fontId="18"/>
  </si>
  <si>
    <t>チャレンジ</t>
    <phoneticPr fontId="18"/>
  </si>
  <si>
    <t>・チャレンジの部に出場を希望される場合は、「チャレンジ」欄に必ず○を入力してください。</t>
    <rPh sb="7" eb="8">
      <t>ブ</t>
    </rPh>
    <rPh sb="9" eb="11">
      <t>シュツジョウ</t>
    </rPh>
    <rPh sb="12" eb="14">
      <t>キボウ</t>
    </rPh>
    <rPh sb="17" eb="19">
      <t>バアイ</t>
    </rPh>
    <rPh sb="28" eb="29">
      <t>ラン</t>
    </rPh>
    <rPh sb="30" eb="31">
      <t>カナラ</t>
    </rPh>
    <rPh sb="34" eb="36">
      <t>ニュウリョク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</si>
</sst>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9"/>
      <name val="ＭＳ Ｐ明朝"/>
      <family val="1"/>
      <charset val="128"/>
    </font>
    <font>
      <u/>
      <sz val="11"/>
      <color theme="10"/>
      <name val="ＭＳ Ｐゴシック"/>
      <family val="3"/>
      <charset val="128"/>
    </font>
    <font>
      <sz val="10"/>
      <name val="ＭＳ Ｐ明朝"/>
      <family val="1"/>
      <charset val="128"/>
    </font>
    <font>
      <sz val="14"/>
      <name val="ＭＳ Ｐゴシック"/>
      <family val="3"/>
      <charset val="128"/>
    </font>
    <font>
      <sz val="10"/>
      <name val="游ゴシック"/>
      <family val="3"/>
      <charset val="128"/>
    </font>
    <font>
      <b/>
      <sz val="14"/>
      <name val="ＭＳ Ｐ明朝"/>
      <family val="1"/>
      <charset val="128"/>
    </font>
    <font>
      <sz val="8"/>
      <name val="ＭＳ Ｐ明朝"/>
      <family val="1"/>
      <charset val="128"/>
    </font>
    <font>
      <sz val="6"/>
      <name val="ＭＳ Ｐ明朝"/>
      <family val="1"/>
      <charset val="128"/>
    </font>
    <font>
      <sz val="11"/>
      <name val="ＭＳ 明朝"/>
      <family val="1"/>
      <charset val="128"/>
    </font>
    <font>
      <u/>
      <sz val="11"/>
      <color theme="10"/>
      <name val="ＭＳ Ｐ明朝"/>
      <family val="1"/>
      <charset val="128"/>
    </font>
    <font>
      <sz val="10"/>
      <name val="ＭＳ Ｐゴシック"/>
      <family val="3"/>
      <charset val="128"/>
    </font>
    <font>
      <sz val="7"/>
      <name val="ＭＳ Ｐゴシック"/>
      <family val="3"/>
      <charset val="128"/>
    </font>
    <font>
      <b/>
      <sz val="12"/>
      <name val="ＭＳ Ｐゴシック"/>
      <family val="3"/>
      <charset val="128"/>
    </font>
    <font>
      <sz val="18"/>
      <name val="UD デジタル 教科書体 N-B"/>
      <family val="1"/>
      <charset val="128"/>
    </font>
    <font>
      <sz val="10"/>
      <name val="UD デジタル 教科書体 N-B"/>
      <family val="1"/>
      <charset val="128"/>
    </font>
    <font>
      <sz val="12"/>
      <name val="UD デジタル 教科書体 N-B"/>
      <family val="1"/>
      <charset val="128"/>
    </font>
    <font>
      <sz val="12"/>
      <color rgb="FFFF0000"/>
      <name val="UD デジタル 教科書体 N-B"/>
      <family val="1"/>
      <charset val="128"/>
    </font>
    <font>
      <b/>
      <sz val="12"/>
      <color rgb="FFFF0000"/>
      <name val="UD デジタル 教科書体 N-B"/>
      <family val="1"/>
      <charset val="128"/>
    </font>
    <font>
      <b/>
      <sz val="12"/>
      <name val="UD デジタル 教科書体 N-B"/>
      <family val="1"/>
      <charset val="128"/>
    </font>
    <font>
      <sz val="14"/>
      <color rgb="FFFF0000"/>
      <name val="UD デジタル 教科書体 N-B"/>
      <family val="1"/>
      <charset val="128"/>
    </font>
    <font>
      <sz val="20"/>
      <color rgb="FF002060"/>
      <name val="UD デジタル 教科書体 N-B"/>
      <family val="1"/>
      <charset val="128"/>
    </font>
    <font>
      <b/>
      <u/>
      <sz val="12"/>
      <color rgb="FFFF0000"/>
      <name val="UD デジタル 教科書体 N-B"/>
      <family val="1"/>
      <charset val="128"/>
    </font>
    <font>
      <sz val="20"/>
      <color rgb="FF002060"/>
      <name val="UD デジタル 教科書体 NK-B"/>
      <family val="1"/>
      <charset val="128"/>
    </font>
    <font>
      <sz val="9"/>
      <name val="ＭＳ Ｐゴシック"/>
      <family val="3"/>
      <charset val="128"/>
    </font>
    <font>
      <b/>
      <u val="double"/>
      <sz val="12"/>
      <name val="UD デジタル 教科書体 N-B"/>
      <family val="1"/>
      <charset val="128"/>
    </font>
    <font>
      <u val="double"/>
      <sz val="12"/>
      <name val="UD デジタル 教科書体 N-B"/>
      <family val="1"/>
      <charset val="128"/>
    </font>
    <font>
      <sz val="10"/>
      <color indexed="8"/>
      <name val="ＭＳ 明朝"/>
      <family val="1"/>
      <charset val="128"/>
    </font>
    <font>
      <sz val="9"/>
      <color indexed="8"/>
      <name val="ＭＳ 明朝"/>
      <family val="1"/>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9" fillId="0" borderId="0"/>
    <xf numFmtId="0" fontId="17" fillId="4" borderId="0" applyNumberFormat="0" applyBorder="0" applyAlignment="0" applyProtection="0">
      <alignment vertical="center"/>
    </xf>
    <xf numFmtId="38" fontId="19" fillId="0" borderId="0" applyFont="0" applyFill="0" applyBorder="0" applyAlignment="0" applyProtection="0">
      <alignment vertical="center"/>
    </xf>
    <xf numFmtId="0" fontId="44" fillId="0" borderId="0">
      <alignment vertical="center"/>
    </xf>
  </cellStyleXfs>
  <cellXfs count="140">
    <xf numFmtId="0" fontId="0" fillId="0" borderId="0" xfId="0">
      <alignment vertical="center"/>
    </xf>
    <xf numFmtId="0" fontId="20" fillId="0" borderId="0" xfId="0" applyFont="1">
      <alignment vertical="center"/>
    </xf>
    <xf numFmtId="0" fontId="20" fillId="0" borderId="0" xfId="0" applyFont="1" applyAlignment="1">
      <alignment horizontal="center" vertical="center"/>
    </xf>
    <xf numFmtId="0" fontId="24" fillId="0" borderId="0" xfId="0" applyFont="1">
      <alignment vertical="center"/>
    </xf>
    <xf numFmtId="0" fontId="25" fillId="0" borderId="0" xfId="0" applyFont="1" applyAlignment="1">
      <alignment vertical="top" wrapText="1"/>
    </xf>
    <xf numFmtId="0" fontId="21" fillId="0" borderId="11" xfId="42" applyFont="1" applyBorder="1" applyAlignment="1">
      <alignment horizontal="center" vertical="center" wrapText="1"/>
    </xf>
    <xf numFmtId="0" fontId="23" fillId="0" borderId="11" xfId="42" applyFont="1" applyBorder="1" applyAlignment="1" applyProtection="1">
      <alignment horizontal="center" vertical="center" wrapText="1"/>
      <protection locked="0"/>
    </xf>
    <xf numFmtId="0" fontId="23" fillId="0" borderId="11" xfId="42" applyFont="1" applyBorder="1" applyAlignment="1">
      <alignment horizontal="center" vertical="center" wrapText="1"/>
    </xf>
    <xf numFmtId="0" fontId="29" fillId="0" borderId="0" xfId="0" applyFont="1">
      <alignment vertical="center"/>
    </xf>
    <xf numFmtId="0" fontId="21" fillId="0" borderId="0" xfId="0" applyFont="1" applyAlignment="1">
      <alignment horizontal="center" vertical="center"/>
    </xf>
    <xf numFmtId="0" fontId="20" fillId="0" borderId="0" xfId="0" applyFont="1" applyAlignment="1">
      <alignment vertical="top" wrapText="1"/>
    </xf>
    <xf numFmtId="0" fontId="21" fillId="0" borderId="14" xfId="0" applyFont="1" applyBorder="1" applyAlignment="1">
      <alignment vertical="top" wrapText="1"/>
    </xf>
    <xf numFmtId="0" fontId="21" fillId="0" borderId="0" xfId="0" applyFont="1" applyAlignment="1">
      <alignment vertical="top" wrapText="1"/>
    </xf>
    <xf numFmtId="0" fontId="21" fillId="0" borderId="0" xfId="0" applyFont="1">
      <alignment vertical="center"/>
    </xf>
    <xf numFmtId="0" fontId="23" fillId="0" borderId="11" xfId="0" applyFont="1" applyBorder="1" applyProtection="1">
      <alignment vertical="center"/>
      <protection locked="0"/>
    </xf>
    <xf numFmtId="0" fontId="32" fillId="0" borderId="11" xfId="0" applyFont="1" applyBorder="1" applyAlignment="1">
      <alignment horizontal="center" vertical="center" wrapText="1"/>
    </xf>
    <xf numFmtId="0" fontId="20" fillId="0" borderId="11" xfId="0" applyFont="1" applyBorder="1" applyAlignment="1">
      <alignment horizontal="center" vertical="center"/>
    </xf>
    <xf numFmtId="0" fontId="26" fillId="0" borderId="0" xfId="0" applyFont="1">
      <alignment vertical="center"/>
    </xf>
    <xf numFmtId="0" fontId="27" fillId="0" borderId="11" xfId="42" applyFont="1" applyBorder="1" applyAlignment="1">
      <alignment horizontal="center" vertical="center" wrapText="1"/>
    </xf>
    <xf numFmtId="0" fontId="0" fillId="0" borderId="11" xfId="0" applyBorder="1" applyAlignment="1">
      <alignment horizontal="center" vertical="center"/>
    </xf>
    <xf numFmtId="0" fontId="21" fillId="0" borderId="12" xfId="0" applyFont="1" applyBorder="1" applyAlignment="1">
      <alignment horizontal="center" vertical="center"/>
    </xf>
    <xf numFmtId="0" fontId="0" fillId="0" borderId="0" xfId="0" applyAlignment="1">
      <alignment horizontal="left" vertical="center"/>
    </xf>
    <xf numFmtId="0" fontId="31" fillId="0" borderId="11" xfId="0" applyFont="1" applyBorder="1" applyAlignment="1">
      <alignment horizontal="center" vertical="center"/>
    </xf>
    <xf numFmtId="38" fontId="0" fillId="0" borderId="11" xfId="0" applyNumberFormat="1" applyBorder="1" applyAlignment="1">
      <alignment horizontal="center" vertical="center"/>
    </xf>
    <xf numFmtId="0" fontId="21" fillId="0" borderId="12" xfId="42" applyFont="1" applyBorder="1" applyAlignment="1">
      <alignment horizontal="center" vertical="center" wrapText="1"/>
    </xf>
    <xf numFmtId="0" fontId="35" fillId="0" borderId="0" xfId="0" applyFont="1" applyAlignment="1">
      <alignment vertical="center" wrapText="1"/>
    </xf>
    <xf numFmtId="0" fontId="36" fillId="0" borderId="0" xfId="0" applyFont="1" applyAlignment="1">
      <alignment vertical="center" wrapText="1"/>
    </xf>
    <xf numFmtId="0" fontId="34" fillId="0" borderId="0" xfId="0" applyFont="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0" fontId="37" fillId="0" borderId="0" xfId="0" applyFont="1" applyAlignment="1">
      <alignment vertical="center" wrapText="1"/>
    </xf>
    <xf numFmtId="0" fontId="42" fillId="0" borderId="0" xfId="0" applyFont="1">
      <alignment vertical="center"/>
    </xf>
    <xf numFmtId="0" fontId="31" fillId="0" borderId="12" xfId="0" applyFont="1" applyBorder="1" applyAlignment="1">
      <alignment horizontal="center" vertical="center" wrapText="1"/>
    </xf>
    <xf numFmtId="0" fontId="0" fillId="0" borderId="11" xfId="0" applyBorder="1">
      <alignment vertical="center"/>
    </xf>
    <xf numFmtId="0" fontId="21" fillId="0" borderId="12" xfId="0" applyFont="1" applyBorder="1" applyAlignment="1">
      <alignment horizontal="center" vertical="center" textRotation="255"/>
    </xf>
    <xf numFmtId="1" fontId="23" fillId="0" borderId="11" xfId="42" applyNumberFormat="1" applyFont="1" applyBorder="1" applyAlignment="1">
      <alignment horizontal="center" vertical="center" wrapText="1"/>
    </xf>
    <xf numFmtId="0" fontId="0" fillId="0" borderId="0" xfId="0" applyAlignment="1">
      <alignment horizontal="center" vertical="center"/>
    </xf>
    <xf numFmtId="0" fontId="27" fillId="0" borderId="11" xfId="0" applyFont="1" applyBorder="1" applyAlignment="1">
      <alignment horizontal="center" vertical="center" wrapText="1"/>
    </xf>
    <xf numFmtId="0" fontId="21" fillId="0" borderId="11" xfId="0" applyFont="1" applyBorder="1" applyAlignment="1">
      <alignment horizontal="center" vertical="center"/>
    </xf>
    <xf numFmtId="0" fontId="28" fillId="0" borderId="11" xfId="42" applyFont="1" applyBorder="1" applyAlignment="1">
      <alignment horizontal="center" vertical="center" wrapText="1"/>
    </xf>
    <xf numFmtId="1" fontId="23" fillId="0" borderId="11" xfId="42" applyNumberFormat="1" applyFont="1" applyBorder="1" applyAlignment="1" applyProtection="1">
      <alignment horizontal="center" vertical="center" wrapText="1"/>
      <protection locked="0"/>
    </xf>
    <xf numFmtId="38" fontId="20" fillId="0" borderId="0" xfId="44" applyFont="1" applyBorder="1" applyAlignment="1" applyProtection="1">
      <alignment horizontal="right"/>
    </xf>
    <xf numFmtId="0" fontId="28" fillId="0" borderId="11" xfId="42" applyFont="1" applyBorder="1" applyAlignment="1">
      <alignment horizontal="center" vertical="center" shrinkToFit="1"/>
    </xf>
    <xf numFmtId="0" fontId="21" fillId="0" borderId="16" xfId="0" applyFont="1" applyBorder="1" applyAlignment="1">
      <alignment horizontal="center" vertical="center"/>
    </xf>
    <xf numFmtId="0" fontId="21" fillId="0" borderId="12" xfId="42" applyFont="1" applyBorder="1" applyAlignment="1">
      <alignment horizontal="center" vertical="center" shrinkToFit="1"/>
    </xf>
    <xf numFmtId="0" fontId="23" fillId="0" borderId="11" xfId="0" applyFont="1" applyBorder="1" applyAlignment="1" applyProtection="1">
      <alignment horizontal="center" vertical="center"/>
      <protection locked="0"/>
    </xf>
    <xf numFmtId="0" fontId="20" fillId="0" borderId="0" xfId="0" applyFont="1" applyAlignment="1">
      <alignment horizontal="center" vertical="top" wrapText="1"/>
    </xf>
    <xf numFmtId="0" fontId="28" fillId="0" borderId="0" xfId="0" applyFont="1" applyAlignment="1">
      <alignment vertical="top" wrapText="1"/>
    </xf>
    <xf numFmtId="0" fontId="47" fillId="0" borderId="11" xfId="45" applyFont="1" applyBorder="1" applyAlignment="1">
      <alignment horizontal="center" vertical="center" wrapText="1"/>
    </xf>
    <xf numFmtId="0" fontId="47" fillId="0" borderId="24" xfId="45" applyFont="1" applyBorder="1" applyAlignment="1">
      <alignment horizontal="center" vertical="center" wrapText="1"/>
    </xf>
    <xf numFmtId="0" fontId="44" fillId="0" borderId="0" xfId="0" applyFont="1" applyAlignment="1">
      <alignment horizontal="center" vertical="center"/>
    </xf>
    <xf numFmtId="0" fontId="44" fillId="0" borderId="11" xfId="0" applyFont="1" applyBorder="1" applyAlignment="1">
      <alignment horizontal="center" vertical="center"/>
    </xf>
    <xf numFmtId="1" fontId="44" fillId="0" borderId="11" xfId="0" applyNumberFormat="1" applyFont="1" applyBorder="1" applyAlignment="1">
      <alignment horizontal="center" vertical="center"/>
    </xf>
    <xf numFmtId="0" fontId="37" fillId="0" borderId="0" xfId="0" applyFont="1" applyAlignment="1">
      <alignment horizontal="center" vertical="center" wrapText="1"/>
    </xf>
    <xf numFmtId="0" fontId="34" fillId="0" borderId="0" xfId="0" applyFont="1" applyAlignment="1">
      <alignment horizontal="center" vertical="center" wrapText="1"/>
    </xf>
    <xf numFmtId="0" fontId="40" fillId="0" borderId="0" xfId="0" applyFont="1" applyAlignment="1">
      <alignment horizontal="left" vertical="center" wrapText="1"/>
    </xf>
    <xf numFmtId="0" fontId="41" fillId="0" borderId="0" xfId="28" applyFont="1" applyAlignment="1" applyProtection="1">
      <alignment horizontal="left" vertical="center" wrapText="1"/>
    </xf>
    <xf numFmtId="0" fontId="43" fillId="0" borderId="0" xfId="0" applyFont="1" applyAlignment="1">
      <alignment horizontal="left" vertical="center" wrapText="1"/>
    </xf>
    <xf numFmtId="0" fontId="0" fillId="0" borderId="0" xfId="0" applyAlignment="1">
      <alignment horizontal="center" vertical="center"/>
    </xf>
    <xf numFmtId="0" fontId="22" fillId="0" borderId="0" xfId="28" applyAlignment="1" applyProtection="1">
      <alignment horizontal="left" vertical="center"/>
    </xf>
    <xf numFmtId="0" fontId="33" fillId="0" borderId="0" xfId="0" applyFont="1" applyAlignment="1">
      <alignment horizontal="center" vertical="center"/>
    </xf>
    <xf numFmtId="0" fontId="21" fillId="0" borderId="16" xfId="0" applyFont="1" applyBorder="1" applyAlignment="1">
      <alignment horizontal="left" vertical="top" wrapText="1"/>
    </xf>
    <xf numFmtId="0" fontId="21" fillId="0" borderId="14" xfId="0" applyFont="1" applyBorder="1" applyAlignment="1">
      <alignment horizontal="left" vertical="top" wrapText="1"/>
    </xf>
    <xf numFmtId="0" fontId="21" fillId="0" borderId="17" xfId="0" applyFont="1" applyBorder="1" applyAlignment="1">
      <alignment horizontal="left" vertical="top" wrapText="1"/>
    </xf>
    <xf numFmtId="0" fontId="21" fillId="0" borderId="20" xfId="0" applyFont="1" applyBorder="1" applyAlignment="1">
      <alignment horizontal="left" vertical="top" wrapText="1"/>
    </xf>
    <xf numFmtId="0" fontId="21" fillId="0" borderId="0" xfId="0" applyFont="1" applyAlignment="1">
      <alignment horizontal="left" vertical="top" wrapText="1"/>
    </xf>
    <xf numFmtId="0" fontId="21" fillId="0" borderId="21" xfId="0" applyFont="1" applyBorder="1" applyAlignment="1">
      <alignment horizontal="left" vertical="top" wrapText="1"/>
    </xf>
    <xf numFmtId="0" fontId="21" fillId="0" borderId="18" xfId="0" applyFont="1" applyBorder="1" applyAlignment="1">
      <alignment horizontal="left" vertical="top" wrapText="1"/>
    </xf>
    <xf numFmtId="0" fontId="21" fillId="0" borderId="10" xfId="0" applyFont="1" applyBorder="1" applyAlignment="1">
      <alignment horizontal="left" vertical="top" wrapText="1"/>
    </xf>
    <xf numFmtId="0" fontId="21" fillId="0" borderId="19" xfId="0" applyFont="1" applyBorder="1" applyAlignment="1">
      <alignment horizontal="left" vertical="top" wrapText="1"/>
    </xf>
    <xf numFmtId="1" fontId="23" fillId="0" borderId="11" xfId="42" applyNumberFormat="1" applyFont="1" applyBorder="1" applyAlignment="1" applyProtection="1">
      <alignment horizontal="center" vertical="center" wrapText="1"/>
      <protection locked="0"/>
    </xf>
    <xf numFmtId="0" fontId="28" fillId="0" borderId="11" xfId="0" applyFont="1" applyBorder="1" applyAlignment="1" applyProtection="1">
      <alignment horizontal="center" vertical="center"/>
      <protection locked="0"/>
    </xf>
    <xf numFmtId="0" fontId="27" fillId="0" borderId="11" xfId="0" applyFont="1" applyBorder="1" applyAlignment="1">
      <alignment horizontal="center" vertical="center" wrapText="1"/>
    </xf>
    <xf numFmtId="0" fontId="20" fillId="0" borderId="11" xfId="0" applyFont="1" applyBorder="1" applyAlignment="1" applyProtection="1">
      <alignment horizontal="center" vertical="center"/>
      <protection locked="0"/>
    </xf>
    <xf numFmtId="0" fontId="21" fillId="0" borderId="11" xfId="42" applyFont="1" applyBorder="1" applyAlignment="1">
      <alignment horizontal="center" vertical="center" wrapText="1"/>
    </xf>
    <xf numFmtId="0" fontId="21" fillId="0" borderId="11" xfId="0" applyFont="1" applyBorder="1" applyAlignment="1">
      <alignment horizontal="center" vertical="center"/>
    </xf>
    <xf numFmtId="0" fontId="27" fillId="0" borderId="0" xfId="0" applyFont="1" applyAlignment="1">
      <alignment horizontal="center" vertical="center"/>
    </xf>
    <xf numFmtId="0" fontId="20" fillId="0" borderId="0" xfId="0" applyFont="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6" fillId="0" borderId="0" xfId="0" applyFont="1" applyAlignment="1">
      <alignment horizontal="center" vertical="center"/>
    </xf>
    <xf numFmtId="38" fontId="20" fillId="0" borderId="0" xfId="44" applyFont="1" applyBorder="1" applyAlignment="1" applyProtection="1">
      <alignment horizontal="right"/>
    </xf>
    <xf numFmtId="38" fontId="20" fillId="0" borderId="10" xfId="44" applyFont="1" applyBorder="1" applyAlignment="1" applyProtection="1">
      <alignment horizontal="right"/>
    </xf>
    <xf numFmtId="0" fontId="21" fillId="0" borderId="0" xfId="0" applyFont="1" applyAlignment="1">
      <alignment horizontal="center" vertical="center"/>
    </xf>
    <xf numFmtId="0" fontId="21" fillId="0" borderId="22" xfId="0" applyFont="1" applyBorder="1" applyAlignment="1">
      <alignment horizontal="center" vertical="center"/>
    </xf>
    <xf numFmtId="0" fontId="20" fillId="0" borderId="0" xfId="0" applyFont="1" applyAlignment="1">
      <alignment horizontal="center" vertical="center"/>
    </xf>
    <xf numFmtId="0" fontId="20" fillId="0" borderId="22" xfId="0" applyFont="1" applyBorder="1" applyAlignment="1">
      <alignment horizontal="center" vertical="center"/>
    </xf>
    <xf numFmtId="0" fontId="22" fillId="0" borderId="23" xfId="28" applyBorder="1" applyAlignment="1" applyProtection="1">
      <alignment horizontal="left"/>
      <protection locked="0"/>
    </xf>
    <xf numFmtId="0" fontId="30" fillId="0" borderId="23" xfId="28" applyFont="1" applyBorder="1" applyAlignment="1" applyProtection="1">
      <alignment horizontal="left"/>
      <protection locked="0"/>
    </xf>
    <xf numFmtId="0" fontId="30" fillId="0" borderId="22" xfId="28" applyFont="1" applyBorder="1" applyAlignment="1" applyProtection="1">
      <alignment horizontal="left"/>
      <protection locked="0"/>
    </xf>
    <xf numFmtId="0" fontId="20" fillId="0" borderId="0" xfId="0" applyFont="1" applyAlignment="1" applyProtection="1">
      <alignment horizontal="left"/>
      <protection locked="0"/>
    </xf>
    <xf numFmtId="0" fontId="20" fillId="0" borderId="22" xfId="0" applyFont="1" applyBorder="1" applyAlignment="1" applyProtection="1">
      <alignment horizontal="left"/>
      <protection locked="0"/>
    </xf>
    <xf numFmtId="0" fontId="21" fillId="0" borderId="0" xfId="0" applyFont="1" applyAlignment="1">
      <alignment horizontal="center"/>
    </xf>
    <xf numFmtId="49" fontId="20" fillId="0" borderId="0" xfId="0" applyNumberFormat="1" applyFont="1" applyAlignment="1" applyProtection="1">
      <alignment horizontal="left"/>
      <protection locked="0"/>
    </xf>
    <xf numFmtId="49" fontId="20" fillId="0" borderId="22" xfId="0" applyNumberFormat="1" applyFont="1" applyBorder="1" applyAlignment="1" applyProtection="1">
      <alignment horizontal="left"/>
      <protection locked="0"/>
    </xf>
    <xf numFmtId="0" fontId="27" fillId="0" borderId="0" xfId="0" applyFont="1" applyAlignment="1">
      <alignment horizontal="center" wrapText="1"/>
    </xf>
    <xf numFmtId="0" fontId="27" fillId="0" borderId="0" xfId="0" applyFont="1" applyAlignment="1">
      <alignment horizontal="center"/>
    </xf>
    <xf numFmtId="0" fontId="20" fillId="0" borderId="23" xfId="0" applyFont="1" applyBorder="1" applyAlignment="1">
      <alignment horizontal="right"/>
    </xf>
    <xf numFmtId="0" fontId="20" fillId="0" borderId="10" xfId="0" applyFont="1" applyBorder="1" applyAlignment="1">
      <alignment horizontal="right"/>
    </xf>
    <xf numFmtId="0" fontId="21" fillId="0" borderId="23" xfId="0" applyFont="1" applyBorder="1" applyAlignment="1">
      <alignment horizontal="center"/>
    </xf>
    <xf numFmtId="0" fontId="20" fillId="0" borderId="23" xfId="0" applyFont="1" applyBorder="1" applyAlignment="1" applyProtection="1">
      <alignment horizontal="left"/>
      <protection locked="0"/>
    </xf>
    <xf numFmtId="0" fontId="27" fillId="0" borderId="18" xfId="0" applyFont="1" applyBorder="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0" fillId="0" borderId="16"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11" xfId="0" applyFont="1" applyBorder="1" applyAlignment="1">
      <alignment horizontal="center" vertical="center" textRotation="255"/>
    </xf>
    <xf numFmtId="0" fontId="21" fillId="0" borderId="24" xfId="42" applyFont="1" applyBorder="1" applyAlignment="1">
      <alignment horizontal="center" vertical="center" wrapText="1"/>
    </xf>
    <xf numFmtId="0" fontId="21" fillId="0" borderId="25" xfId="42" applyFont="1" applyBorder="1" applyAlignment="1">
      <alignment horizontal="center" vertical="center" wrapText="1"/>
    </xf>
    <xf numFmtId="0" fontId="21" fillId="0" borderId="15" xfId="42" applyFont="1" applyBorder="1" applyAlignment="1">
      <alignment horizontal="center" vertical="center" wrapText="1"/>
    </xf>
    <xf numFmtId="0" fontId="21" fillId="0" borderId="12" xfId="42" applyFont="1" applyBorder="1" applyAlignment="1">
      <alignment horizontal="center" vertical="center" textRotation="255" shrinkToFit="1"/>
    </xf>
    <xf numFmtId="0" fontId="21" fillId="0" borderId="13" xfId="42" applyFont="1" applyBorder="1" applyAlignment="1">
      <alignment horizontal="center" vertical="center" textRotation="255" shrinkToFit="1"/>
    </xf>
    <xf numFmtId="0" fontId="21" fillId="0" borderId="12" xfId="0" applyFont="1" applyBorder="1" applyAlignment="1">
      <alignment horizontal="center" vertical="center"/>
    </xf>
    <xf numFmtId="0" fontId="21" fillId="0" borderId="15" xfId="0" applyFont="1" applyBorder="1" applyAlignment="1">
      <alignment horizontal="center" vertical="center"/>
    </xf>
    <xf numFmtId="1" fontId="23" fillId="0" borderId="24" xfId="42" applyNumberFormat="1" applyFont="1" applyBorder="1" applyAlignment="1" applyProtection="1">
      <alignment horizontal="center" vertical="center" wrapText="1"/>
      <protection locked="0"/>
    </xf>
    <xf numFmtId="1" fontId="23" fillId="0" borderId="15" xfId="42" applyNumberFormat="1" applyFont="1" applyBorder="1" applyAlignment="1" applyProtection="1">
      <alignment horizontal="center" vertical="center" wrapText="1"/>
      <protection locked="0"/>
    </xf>
    <xf numFmtId="0" fontId="21" fillId="0" borderId="16" xfId="42" applyFont="1" applyBorder="1" applyAlignment="1">
      <alignment horizontal="center" vertical="center" wrapText="1"/>
    </xf>
    <xf numFmtId="0" fontId="21" fillId="0" borderId="17" xfId="42" applyFont="1" applyBorder="1" applyAlignment="1">
      <alignment horizontal="center" vertical="center" wrapText="1"/>
    </xf>
    <xf numFmtId="0" fontId="21" fillId="0" borderId="18" xfId="42" applyFont="1" applyBorder="1" applyAlignment="1">
      <alignment horizontal="center" vertical="center" wrapText="1"/>
    </xf>
    <xf numFmtId="0" fontId="21" fillId="0" borderId="19" xfId="42" applyFont="1" applyBorder="1" applyAlignment="1">
      <alignment horizontal="center" vertical="center" wrapText="1"/>
    </xf>
    <xf numFmtId="49" fontId="20" fillId="0" borderId="23" xfId="0" applyNumberFormat="1" applyFont="1" applyBorder="1" applyAlignment="1" applyProtection="1">
      <alignment horizontal="left"/>
      <protection locked="0"/>
    </xf>
    <xf numFmtId="0" fontId="21" fillId="0" borderId="0" xfId="0" applyFont="1" applyAlignment="1" applyProtection="1">
      <alignment horizontal="center"/>
      <protection locked="0"/>
    </xf>
    <xf numFmtId="38" fontId="20" fillId="0" borderId="23" xfId="44" applyFont="1" applyBorder="1" applyAlignment="1">
      <alignment horizontal="right"/>
    </xf>
    <xf numFmtId="38" fontId="20" fillId="0" borderId="10" xfId="44" applyFont="1" applyBorder="1" applyAlignment="1">
      <alignment horizontal="right"/>
    </xf>
    <xf numFmtId="38" fontId="20" fillId="0" borderId="0" xfId="44" applyFont="1" applyBorder="1" applyAlignment="1">
      <alignment horizontal="right"/>
    </xf>
    <xf numFmtId="0" fontId="47" fillId="0" borderId="11" xfId="45" applyFont="1" applyBorder="1" applyAlignment="1">
      <alignment horizontal="center" vertical="center" wrapText="1"/>
    </xf>
    <xf numFmtId="0" fontId="48" fillId="0" borderId="11" xfId="45" applyFont="1" applyBorder="1" applyAlignment="1">
      <alignment horizontal="center" vertical="center" textRotation="255" wrapText="1"/>
    </xf>
    <xf numFmtId="0" fontId="47" fillId="0" borderId="11" xfId="45" applyFont="1" applyBorder="1" applyAlignment="1">
      <alignment horizontal="center" vertical="center" textRotation="255" shrinkToFit="1"/>
    </xf>
    <xf numFmtId="0" fontId="47" fillId="0" borderId="11" xfId="45" applyFont="1" applyBorder="1" applyAlignment="1">
      <alignment horizontal="center" vertical="center" wrapText="1" shrinkToFit="1"/>
    </xf>
    <xf numFmtId="176" fontId="48" fillId="0" borderId="11" xfId="45" applyNumberFormat="1" applyFont="1" applyBorder="1" applyAlignment="1">
      <alignment horizontal="center" vertical="center" textRotation="255" wrapText="1"/>
    </xf>
    <xf numFmtId="0" fontId="0" fillId="0" borderId="11" xfId="0" applyBorder="1" applyAlignment="1">
      <alignment horizontal="center" vertical="center" textRotation="255"/>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4"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 xfId="42" xr:uid="{00000000-0005-0000-0000-00002B000000}"/>
    <cellStyle name="標準_Sheet1 2" xfId="45" xr:uid="{2A721922-9805-4986-B47A-F6A0B6C0054A}"/>
    <cellStyle name="良い" xfId="43" builtinId="26" customBuiltin="1"/>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6</xdr:row>
      <xdr:rowOff>129540</xdr:rowOff>
    </xdr:from>
    <xdr:to>
      <xdr:col>3</xdr:col>
      <xdr:colOff>342900</xdr:colOff>
      <xdr:row>19</xdr:row>
      <xdr:rowOff>83820</xdr:rowOff>
    </xdr:to>
    <xdr:pic>
      <xdr:nvPicPr>
        <xdr:cNvPr id="3" name="図 2">
          <a:extLst>
            <a:ext uri="{FF2B5EF4-FFF2-40B4-BE49-F238E27FC236}">
              <a16:creationId xmlns:a16="http://schemas.microsoft.com/office/drawing/2014/main" id="{58521C4F-B557-01C3-7965-2629C0C48D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1775460"/>
          <a:ext cx="2103120" cy="2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imane.jhs1010@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forms.gle/Cma9C5wqo5mpyWSx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K26"/>
  <sheetViews>
    <sheetView view="pageBreakPreview" zoomScale="90" zoomScaleNormal="100" zoomScaleSheetLayoutView="90" workbookViewId="0">
      <selection activeCell="A13" sqref="A13"/>
    </sheetView>
  </sheetViews>
  <sheetFormatPr defaultColWidth="9" defaultRowHeight="13.5" x14ac:dyDescent="0.15"/>
  <cols>
    <col min="1" max="16384" width="9" style="25"/>
  </cols>
  <sheetData>
    <row r="2" spans="1:11" ht="24" customHeight="1" x14ac:dyDescent="0.15">
      <c r="A2" s="55" t="s">
        <v>79</v>
      </c>
      <c r="B2" s="55"/>
      <c r="C2" s="55"/>
      <c r="D2" s="55"/>
      <c r="E2" s="55"/>
      <c r="F2" s="55"/>
      <c r="G2" s="55"/>
      <c r="H2" s="55"/>
      <c r="I2" s="55"/>
      <c r="J2" s="55"/>
      <c r="K2" s="55"/>
    </row>
    <row r="3" spans="1:11" s="26" customFormat="1" ht="18.75" customHeight="1" x14ac:dyDescent="0.15">
      <c r="A3" s="55" t="s">
        <v>42</v>
      </c>
      <c r="B3" s="55"/>
      <c r="C3" s="55"/>
      <c r="D3" s="55"/>
      <c r="E3" s="55"/>
      <c r="F3" s="55"/>
      <c r="G3" s="55"/>
      <c r="H3" s="55"/>
      <c r="I3" s="55"/>
      <c r="J3" s="55"/>
      <c r="K3" s="55"/>
    </row>
    <row r="4" spans="1:11" s="26" customFormat="1" ht="18.75" customHeight="1" x14ac:dyDescent="0.15">
      <c r="A4" s="27"/>
      <c r="B4" s="27"/>
      <c r="C4" s="27"/>
      <c r="D4" s="27"/>
      <c r="E4" s="27"/>
      <c r="F4" s="27"/>
      <c r="G4" s="27"/>
      <c r="H4" s="27"/>
      <c r="I4" s="27"/>
    </row>
    <row r="5" spans="1:11" s="28" customFormat="1" ht="22.5" customHeight="1" x14ac:dyDescent="0.15">
      <c r="A5" s="28" t="s">
        <v>12</v>
      </c>
    </row>
    <row r="6" spans="1:11" s="29" customFormat="1" ht="22.5" customHeight="1" x14ac:dyDescent="0.15">
      <c r="A6" s="28" t="s">
        <v>41</v>
      </c>
      <c r="B6" s="28"/>
      <c r="C6" s="28"/>
      <c r="D6" s="28"/>
      <c r="E6" s="28"/>
    </row>
    <row r="7" spans="1:11" s="30" customFormat="1" ht="22.5" customHeight="1" x14ac:dyDescent="0.15">
      <c r="A7" s="28" t="s">
        <v>6</v>
      </c>
      <c r="B7" s="28"/>
      <c r="C7" s="32" t="s">
        <v>9</v>
      </c>
      <c r="D7" s="28"/>
      <c r="E7" s="28"/>
    </row>
    <row r="8" spans="1:11" s="30" customFormat="1" ht="22.5" customHeight="1" x14ac:dyDescent="0.15">
      <c r="A8" s="28" t="s">
        <v>7</v>
      </c>
      <c r="B8" s="28"/>
      <c r="C8" s="28"/>
      <c r="D8" s="28"/>
      <c r="E8" s="28"/>
    </row>
    <row r="9" spans="1:11" s="30" customFormat="1" ht="22.5" customHeight="1" x14ac:dyDescent="0.15">
      <c r="A9" s="28" t="s">
        <v>47</v>
      </c>
      <c r="B9" s="28"/>
      <c r="C9" s="28"/>
      <c r="D9" s="28"/>
      <c r="E9" s="28"/>
    </row>
    <row r="10" spans="1:11" s="28" customFormat="1" ht="22.5" customHeight="1" x14ac:dyDescent="0.15">
      <c r="A10" s="28" t="s">
        <v>61</v>
      </c>
    </row>
    <row r="11" spans="1:11" s="28" customFormat="1" ht="22.5" customHeight="1" x14ac:dyDescent="0.15">
      <c r="A11" s="28" t="s">
        <v>64</v>
      </c>
    </row>
    <row r="12" spans="1:11" s="28" customFormat="1" ht="22.5" customHeight="1" x14ac:dyDescent="0.15">
      <c r="A12" s="28" t="s">
        <v>101</v>
      </c>
    </row>
    <row r="13" spans="1:11" s="28" customFormat="1" ht="22.5" customHeight="1" x14ac:dyDescent="0.15">
      <c r="A13" s="28" t="s">
        <v>45</v>
      </c>
    </row>
    <row r="14" spans="1:11" s="28" customFormat="1" ht="22.5" customHeight="1" x14ac:dyDescent="0.15">
      <c r="A14" s="28" t="s">
        <v>60</v>
      </c>
    </row>
    <row r="15" spans="1:11" s="28" customFormat="1" ht="22.5" customHeight="1" x14ac:dyDescent="0.15">
      <c r="A15" s="28" t="s">
        <v>62</v>
      </c>
    </row>
    <row r="16" spans="1:11" s="28" customFormat="1" ht="22.5" customHeight="1" x14ac:dyDescent="0.15">
      <c r="A16" s="28" t="s">
        <v>63</v>
      </c>
    </row>
    <row r="17" spans="1:11" s="28" customFormat="1" ht="22.5" customHeight="1" x14ac:dyDescent="0.15">
      <c r="A17" s="28" t="s">
        <v>99</v>
      </c>
    </row>
    <row r="18" spans="1:11" s="28" customFormat="1" ht="22.5" customHeight="1" x14ac:dyDescent="0.15">
      <c r="A18" s="28" t="s">
        <v>96</v>
      </c>
    </row>
    <row r="19" spans="1:11" s="28" customFormat="1" ht="22.5" customHeight="1" x14ac:dyDescent="0.15">
      <c r="A19" s="28" t="s">
        <v>8</v>
      </c>
    </row>
    <row r="20" spans="1:11" s="28" customFormat="1" ht="22.5" customHeight="1" x14ac:dyDescent="0.15">
      <c r="A20" s="28" t="s">
        <v>93</v>
      </c>
    </row>
    <row r="21" spans="1:11" s="28" customFormat="1" ht="22.5" customHeight="1" x14ac:dyDescent="0.15">
      <c r="A21" s="28" t="s">
        <v>43</v>
      </c>
    </row>
    <row r="22" spans="1:11" s="28" customFormat="1" ht="94.35" customHeight="1" x14ac:dyDescent="0.15">
      <c r="A22" s="56" t="s">
        <v>95</v>
      </c>
      <c r="B22" s="56"/>
      <c r="C22" s="56"/>
      <c r="D22" s="56"/>
      <c r="E22" s="56"/>
      <c r="F22" s="56"/>
      <c r="G22" s="56"/>
      <c r="H22" s="56"/>
      <c r="I22" s="56"/>
      <c r="J22" s="56"/>
      <c r="K22" s="56"/>
    </row>
    <row r="23" spans="1:11" s="28" customFormat="1" ht="39" customHeight="1" x14ac:dyDescent="0.15">
      <c r="A23" s="57" t="s">
        <v>65</v>
      </c>
      <c r="B23" s="57"/>
      <c r="C23" s="57"/>
      <c r="D23" s="57"/>
      <c r="E23" s="57"/>
      <c r="F23" s="57"/>
      <c r="G23" s="57"/>
      <c r="H23" s="57"/>
      <c r="I23" s="57"/>
      <c r="J23" s="57"/>
      <c r="K23" s="57"/>
    </row>
    <row r="24" spans="1:11" s="28" customFormat="1" ht="54.6" customHeight="1" x14ac:dyDescent="0.15">
      <c r="A24" s="58" t="s">
        <v>94</v>
      </c>
      <c r="B24" s="58"/>
      <c r="C24" s="58"/>
      <c r="D24" s="58"/>
      <c r="E24" s="58"/>
      <c r="F24" s="58"/>
      <c r="G24" s="58"/>
      <c r="H24" s="58"/>
      <c r="I24" s="58"/>
      <c r="J24" s="58"/>
      <c r="K24" s="58"/>
    </row>
    <row r="25" spans="1:11" s="28" customFormat="1" ht="39" customHeight="1" x14ac:dyDescent="0.15">
      <c r="A25" s="58" t="s">
        <v>66</v>
      </c>
      <c r="B25" s="58"/>
      <c r="C25" s="58"/>
      <c r="D25" s="58"/>
      <c r="E25" s="58"/>
      <c r="F25" s="58"/>
      <c r="G25" s="58"/>
      <c r="H25" s="58"/>
      <c r="I25" s="58"/>
      <c r="J25" s="58"/>
      <c r="K25" s="58"/>
    </row>
    <row r="26" spans="1:11" s="26" customFormat="1" ht="25.5" customHeight="1" x14ac:dyDescent="0.15">
      <c r="A26" s="31"/>
      <c r="B26" s="54"/>
      <c r="C26" s="54"/>
      <c r="D26" s="54"/>
      <c r="E26" s="54"/>
      <c r="F26" s="54"/>
      <c r="G26" s="54"/>
      <c r="H26" s="54"/>
      <c r="I26" s="54"/>
    </row>
  </sheetData>
  <mergeCells count="7">
    <mergeCell ref="B26:I26"/>
    <mergeCell ref="A2:K2"/>
    <mergeCell ref="A3:K3"/>
    <mergeCell ref="A22:K22"/>
    <mergeCell ref="A23:K23"/>
    <mergeCell ref="A25:K25"/>
    <mergeCell ref="A24:K24"/>
  </mergeCells>
  <phoneticPr fontId="18"/>
  <hyperlinks>
    <hyperlink ref="A23" r:id="rId1" display="shimane.jhs1010@gmail.com " xr:uid="{00000000-0004-0000-0000-000000000000}"/>
  </hyperlinks>
  <pageMargins left="0.75" right="0.75" top="1" bottom="1" header="0.51180555555555562" footer="0.51180555555555562"/>
  <pageSetup paperSize="9" scale="89" firstPageNumber="4294963191" orientation="portrait" horizontalDpi="4294967293" verticalDpi="4294967293"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I21"/>
  <sheetViews>
    <sheetView tabSelected="1" workbookViewId="0">
      <selection activeCell="K7" sqref="K7"/>
    </sheetView>
  </sheetViews>
  <sheetFormatPr defaultRowHeight="13.5" x14ac:dyDescent="0.15"/>
  <sheetData>
    <row r="1" spans="1:9" ht="21.6" customHeight="1" x14ac:dyDescent="0.15">
      <c r="A1" s="61" t="s">
        <v>67</v>
      </c>
      <c r="B1" s="61"/>
      <c r="C1" s="61"/>
      <c r="D1" s="61"/>
      <c r="E1" s="61"/>
      <c r="F1" s="61"/>
      <c r="G1" s="61"/>
      <c r="H1" s="61"/>
      <c r="I1" s="61"/>
    </row>
    <row r="2" spans="1:9" ht="21.6" customHeight="1" x14ac:dyDescent="0.15">
      <c r="A2" s="59" t="s">
        <v>40</v>
      </c>
      <c r="B2" s="59"/>
      <c r="C2" s="59"/>
      <c r="D2" s="59"/>
      <c r="E2" s="59"/>
      <c r="F2" s="59"/>
      <c r="G2" s="59"/>
      <c r="H2" s="59"/>
      <c r="I2" s="59"/>
    </row>
    <row r="3" spans="1:9" ht="21.6" customHeight="1" x14ac:dyDescent="0.15">
      <c r="A3" s="21" t="s">
        <v>68</v>
      </c>
      <c r="B3" s="21"/>
      <c r="C3" s="21"/>
      <c r="D3" s="21"/>
      <c r="E3" s="21"/>
      <c r="F3" s="21"/>
      <c r="G3" s="21"/>
    </row>
    <row r="4" spans="1:9" ht="21.6" customHeight="1" x14ac:dyDescent="0.15">
      <c r="A4" t="s">
        <v>34</v>
      </c>
    </row>
    <row r="5" spans="1:9" ht="21.6" customHeight="1" x14ac:dyDescent="0.15">
      <c r="A5" s="60" t="s">
        <v>97</v>
      </c>
      <c r="B5" s="60"/>
      <c r="C5" s="60"/>
      <c r="D5" s="60"/>
      <c r="E5" s="60"/>
    </row>
    <row r="6" spans="1:9" ht="21.6" customHeight="1" x14ac:dyDescent="0.15">
      <c r="A6" t="s">
        <v>35</v>
      </c>
    </row>
    <row r="7" spans="1:9" x14ac:dyDescent="0.15">
      <c r="A7" s="59"/>
      <c r="B7" s="59"/>
      <c r="C7" s="59"/>
      <c r="D7" s="59"/>
    </row>
    <row r="8" spans="1:9" x14ac:dyDescent="0.15">
      <c r="A8" s="59"/>
      <c r="B8" s="59"/>
      <c r="C8" s="59"/>
      <c r="D8" s="59"/>
    </row>
    <row r="9" spans="1:9" x14ac:dyDescent="0.15">
      <c r="A9" s="59"/>
      <c r="B9" s="59"/>
      <c r="C9" s="59"/>
      <c r="D9" s="59"/>
    </row>
    <row r="10" spans="1:9" x14ac:dyDescent="0.15">
      <c r="A10" s="59"/>
      <c r="B10" s="59"/>
      <c r="C10" s="59"/>
      <c r="D10" s="59"/>
    </row>
    <row r="11" spans="1:9" x14ac:dyDescent="0.15">
      <c r="A11" s="59"/>
      <c r="B11" s="59"/>
      <c r="C11" s="59"/>
      <c r="D11" s="59"/>
    </row>
    <row r="12" spans="1:9" x14ac:dyDescent="0.15">
      <c r="A12" s="59"/>
      <c r="B12" s="59"/>
      <c r="C12" s="59"/>
      <c r="D12" s="59"/>
    </row>
    <row r="13" spans="1:9" x14ac:dyDescent="0.15">
      <c r="A13" s="59"/>
      <c r="B13" s="59"/>
      <c r="C13" s="59"/>
      <c r="D13" s="59"/>
    </row>
    <row r="14" spans="1:9" x14ac:dyDescent="0.15">
      <c r="A14" s="59"/>
      <c r="B14" s="59"/>
      <c r="C14" s="59"/>
      <c r="D14" s="59"/>
    </row>
    <row r="15" spans="1:9" x14ac:dyDescent="0.15">
      <c r="A15" s="59"/>
      <c r="B15" s="59"/>
      <c r="C15" s="59"/>
      <c r="D15" s="59"/>
    </row>
    <row r="16" spans="1:9" x14ac:dyDescent="0.15">
      <c r="A16" s="59"/>
      <c r="B16" s="59"/>
      <c r="C16" s="59"/>
      <c r="D16" s="59"/>
    </row>
    <row r="17" spans="1:4" x14ac:dyDescent="0.15">
      <c r="A17" s="59"/>
      <c r="B17" s="59"/>
      <c r="C17" s="59"/>
      <c r="D17" s="59"/>
    </row>
    <row r="18" spans="1:4" x14ac:dyDescent="0.15">
      <c r="A18" s="59"/>
      <c r="B18" s="59"/>
      <c r="C18" s="59"/>
      <c r="D18" s="59"/>
    </row>
    <row r="19" spans="1:4" x14ac:dyDescent="0.15">
      <c r="A19" s="59"/>
      <c r="B19" s="59"/>
      <c r="C19" s="59"/>
      <c r="D19" s="59"/>
    </row>
    <row r="20" spans="1:4" x14ac:dyDescent="0.15">
      <c r="A20" s="59"/>
      <c r="B20" s="59"/>
      <c r="C20" s="59"/>
      <c r="D20" s="59"/>
    </row>
    <row r="21" spans="1:4" x14ac:dyDescent="0.15">
      <c r="A21" s="59"/>
      <c r="B21" s="59"/>
      <c r="C21" s="59"/>
      <c r="D21" s="59"/>
    </row>
  </sheetData>
  <mergeCells count="4">
    <mergeCell ref="A7:D21"/>
    <mergeCell ref="A5:E5"/>
    <mergeCell ref="A2:I2"/>
    <mergeCell ref="A1:I1"/>
  </mergeCells>
  <phoneticPr fontId="18"/>
  <hyperlinks>
    <hyperlink ref="A5" r:id="rId1" xr:uid="{00000000-0004-0000-0100-000000000000}"/>
  </hyperlinks>
  <pageMargins left="0.7" right="0.7" top="0.75" bottom="0.75" header="0.3" footer="0.3"/>
  <pageSetup paperSize="9" orientation="portrait" horizontalDpi="4294967293"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BD41"/>
  <sheetViews>
    <sheetView topLeftCell="A9" zoomScaleNormal="100" workbookViewId="0">
      <selection activeCell="C8" sqref="C8:H8"/>
    </sheetView>
  </sheetViews>
  <sheetFormatPr defaultColWidth="3.25" defaultRowHeight="16.5" customHeight="1" x14ac:dyDescent="0.15"/>
  <cols>
    <col min="1" max="26" width="3.5" customWidth="1"/>
    <col min="27" max="27" width="3.5" style="37" customWidth="1"/>
  </cols>
  <sheetData>
    <row r="1" spans="1:29" ht="16.5" customHeight="1" x14ac:dyDescent="0.15">
      <c r="A1" s="80" t="s">
        <v>69</v>
      </c>
      <c r="B1" s="80"/>
      <c r="C1" s="80"/>
      <c r="D1" s="80"/>
      <c r="E1" s="80"/>
      <c r="F1" s="80"/>
      <c r="G1" s="80"/>
      <c r="H1" s="80"/>
      <c r="I1" s="80"/>
      <c r="J1" s="80"/>
      <c r="K1" s="80"/>
      <c r="L1" s="80"/>
      <c r="M1" s="80"/>
      <c r="N1" s="80"/>
      <c r="O1" s="80"/>
      <c r="P1" s="80"/>
      <c r="Q1" s="80"/>
      <c r="R1" s="80"/>
      <c r="S1" s="80"/>
      <c r="T1" s="80"/>
      <c r="U1" s="80"/>
      <c r="V1" s="80"/>
      <c r="W1" s="80"/>
      <c r="X1" s="80"/>
      <c r="Y1" s="80"/>
      <c r="Z1" s="80"/>
      <c r="AA1" s="80"/>
      <c r="AB1" s="3"/>
      <c r="AC1" s="3"/>
    </row>
    <row r="2" spans="1:29" ht="16.5" customHeight="1"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3"/>
      <c r="AC2" s="3"/>
    </row>
    <row r="3" spans="1:29" ht="12.75" customHeight="1" x14ac:dyDescent="0.15">
      <c r="A3" s="76" t="s">
        <v>16</v>
      </c>
      <c r="B3" s="76"/>
      <c r="C3" s="74"/>
      <c r="D3" s="74"/>
      <c r="E3" s="74"/>
      <c r="F3" s="74"/>
      <c r="G3" s="74"/>
      <c r="H3" s="74"/>
      <c r="I3" s="74"/>
      <c r="J3" s="74"/>
      <c r="K3" s="76" t="s">
        <v>18</v>
      </c>
      <c r="L3" s="76"/>
      <c r="M3" s="74"/>
      <c r="N3" s="74"/>
      <c r="O3" s="74"/>
      <c r="P3" s="74"/>
      <c r="Q3" s="74"/>
      <c r="R3" s="74"/>
      <c r="S3" s="103" t="s">
        <v>46</v>
      </c>
      <c r="T3" s="104"/>
      <c r="U3" s="104"/>
      <c r="V3" s="105"/>
      <c r="W3" s="106"/>
      <c r="X3" s="106"/>
      <c r="Y3" s="106"/>
      <c r="Z3" s="106"/>
      <c r="AA3" s="107"/>
    </row>
    <row r="4" spans="1:29" ht="12.75" customHeight="1" x14ac:dyDescent="0.15">
      <c r="A4" s="121"/>
      <c r="B4" s="121"/>
      <c r="C4" s="74"/>
      <c r="D4" s="74"/>
      <c r="E4" s="74"/>
      <c r="F4" s="74"/>
      <c r="G4" s="74"/>
      <c r="H4" s="74"/>
      <c r="I4" s="74"/>
      <c r="J4" s="74"/>
      <c r="K4" s="76"/>
      <c r="L4" s="76"/>
      <c r="M4" s="74"/>
      <c r="N4" s="74"/>
      <c r="O4" s="74"/>
      <c r="P4" s="74"/>
      <c r="Q4" s="74"/>
      <c r="R4" s="74"/>
      <c r="S4" s="101" t="s">
        <v>87</v>
      </c>
      <c r="T4" s="102"/>
      <c r="U4" s="102"/>
      <c r="V4" s="108"/>
      <c r="W4" s="109"/>
      <c r="X4" s="109"/>
      <c r="Y4" s="109"/>
      <c r="Z4" s="109"/>
      <c r="AA4" s="110"/>
    </row>
    <row r="5" spans="1:29" ht="17.45" customHeight="1" x14ac:dyDescent="0.15">
      <c r="A5" s="111" t="s">
        <v>36</v>
      </c>
      <c r="B5" s="112"/>
      <c r="C5" s="122" t="s">
        <v>38</v>
      </c>
      <c r="D5" s="76"/>
      <c r="E5" s="76"/>
      <c r="F5" s="76"/>
      <c r="G5" s="76"/>
      <c r="H5" s="76"/>
      <c r="I5" s="76" t="s">
        <v>11</v>
      </c>
      <c r="J5" s="76"/>
      <c r="K5" s="76"/>
      <c r="L5" s="75" t="s">
        <v>0</v>
      </c>
      <c r="M5" s="75" t="s">
        <v>1</v>
      </c>
      <c r="N5" s="75" t="s">
        <v>2</v>
      </c>
      <c r="O5" s="75"/>
      <c r="P5" s="119" t="s">
        <v>100</v>
      </c>
      <c r="Q5" s="116" t="s">
        <v>4</v>
      </c>
      <c r="R5" s="117"/>
      <c r="S5" s="117"/>
      <c r="T5" s="117"/>
      <c r="U5" s="117"/>
      <c r="V5" s="117"/>
      <c r="W5" s="117"/>
      <c r="X5" s="117"/>
      <c r="Y5" s="117"/>
      <c r="Z5" s="118"/>
      <c r="AA5" s="115" t="s">
        <v>3</v>
      </c>
    </row>
    <row r="6" spans="1:29" ht="17.45" customHeight="1" x14ac:dyDescent="0.15">
      <c r="A6" s="113"/>
      <c r="B6" s="114"/>
      <c r="C6" s="122"/>
      <c r="D6" s="76"/>
      <c r="E6" s="76"/>
      <c r="F6" s="76"/>
      <c r="G6" s="76"/>
      <c r="H6" s="76"/>
      <c r="I6" s="76"/>
      <c r="J6" s="76"/>
      <c r="K6" s="76"/>
      <c r="L6" s="75"/>
      <c r="M6" s="75"/>
      <c r="N6" s="75"/>
      <c r="O6" s="75"/>
      <c r="P6" s="120"/>
      <c r="Q6" s="5">
        <v>50</v>
      </c>
      <c r="R6" s="5">
        <v>55</v>
      </c>
      <c r="S6" s="5">
        <v>60</v>
      </c>
      <c r="T6" s="5">
        <v>66</v>
      </c>
      <c r="U6" s="5">
        <v>73</v>
      </c>
      <c r="V6" s="5">
        <v>81</v>
      </c>
      <c r="W6" s="5">
        <v>90</v>
      </c>
      <c r="X6" s="40" t="s">
        <v>39</v>
      </c>
      <c r="Y6" s="40" t="s">
        <v>80</v>
      </c>
      <c r="Z6" s="43" t="s">
        <v>81</v>
      </c>
      <c r="AA6" s="115"/>
    </row>
    <row r="7" spans="1:29" ht="22.5" customHeight="1" x14ac:dyDescent="0.15">
      <c r="A7" s="73">
        <v>1</v>
      </c>
      <c r="B7" s="73"/>
      <c r="C7" s="74"/>
      <c r="D7" s="74"/>
      <c r="E7" s="74"/>
      <c r="F7" s="74"/>
      <c r="G7" s="74"/>
      <c r="H7" s="74"/>
      <c r="I7" s="72"/>
      <c r="J7" s="72"/>
      <c r="K7" s="72"/>
      <c r="L7" s="6"/>
      <c r="M7" s="6"/>
      <c r="N7" s="71"/>
      <c r="O7" s="71"/>
      <c r="P7" s="41"/>
      <c r="Q7" s="7" t="str">
        <f>IF(AND(N7&lt;=50,N7&gt;0,P7=""),"○","")</f>
        <v/>
      </c>
      <c r="R7" s="7" t="str">
        <f>IF(AND(N7&lt;=55,N7&gt;50,P7=""),"○","")</f>
        <v/>
      </c>
      <c r="S7" s="7" t="str">
        <f>IF(AND(N7&lt;=60,N7&gt;55,P7=""),"○","")</f>
        <v/>
      </c>
      <c r="T7" s="7" t="str">
        <f>IF(AND(N7&lt;=66,N7&gt;60,P7=""),"○","")</f>
        <v/>
      </c>
      <c r="U7" s="7" t="str">
        <f>IF(AND(N7&lt;=73,N7&gt;66,P7=""),"○","")</f>
        <v/>
      </c>
      <c r="V7" s="7" t="str">
        <f>IF(AND(N7&lt;=81,N7&gt;73,P7=""),"○","")</f>
        <v/>
      </c>
      <c r="W7" s="7" t="str">
        <f>IF(AND(N7&lt;=90,N7&gt;81,P7=""),"○","")</f>
        <v/>
      </c>
      <c r="X7" s="7" t="str">
        <f>IF(AND(N7&gt;90,P7=""),"○","")</f>
        <v/>
      </c>
      <c r="Y7" s="7" t="str">
        <f>IF(AND(N7&lt;=50,N7&gt;0,P7="○"),"○","")</f>
        <v/>
      </c>
      <c r="Z7" s="7" t="str">
        <f>IF(AND(N7&gt;50,P7="○"),"○","")</f>
        <v/>
      </c>
      <c r="AA7" s="46"/>
    </row>
    <row r="8" spans="1:29" ht="22.5" customHeight="1" x14ac:dyDescent="0.15">
      <c r="A8" s="73">
        <v>2</v>
      </c>
      <c r="B8" s="73"/>
      <c r="C8" s="74"/>
      <c r="D8" s="74"/>
      <c r="E8" s="74"/>
      <c r="F8" s="74"/>
      <c r="G8" s="74"/>
      <c r="H8" s="74"/>
      <c r="I8" s="72"/>
      <c r="J8" s="72"/>
      <c r="K8" s="72"/>
      <c r="L8" s="6"/>
      <c r="M8" s="6"/>
      <c r="N8" s="71"/>
      <c r="O8" s="71"/>
      <c r="P8" s="41"/>
      <c r="Q8" s="7" t="str">
        <f t="shared" ref="Q8:Q26" si="0">IF(AND(N8&lt;=50,N8&gt;0,P8=""),"○","")</f>
        <v/>
      </c>
      <c r="R8" s="7" t="str">
        <f t="shared" ref="R8:R26" si="1">IF(AND(N8&lt;=55,N8&gt;50,P8=""),"○","")</f>
        <v/>
      </c>
      <c r="S8" s="7" t="str">
        <f t="shared" ref="S8:S26" si="2">IF(AND(N8&lt;=60,N8&gt;55,P8=""),"○","")</f>
        <v/>
      </c>
      <c r="T8" s="7" t="str">
        <f t="shared" ref="T8:T26" si="3">IF(AND(N8&lt;=66,N8&gt;60,P8=""),"○","")</f>
        <v/>
      </c>
      <c r="U8" s="7" t="str">
        <f t="shared" ref="U8:U26" si="4">IF(AND(N8&lt;=73,N8&gt;66,P8=""),"○","")</f>
        <v/>
      </c>
      <c r="V8" s="7" t="str">
        <f t="shared" ref="V8:V26" si="5">IF(AND(N8&lt;=81,N8&gt;73,P8=""),"○","")</f>
        <v/>
      </c>
      <c r="W8" s="7" t="str">
        <f t="shared" ref="W8:W26" si="6">IF(AND(N8&lt;=90,N8&gt;81,P8=""),"○","")</f>
        <v/>
      </c>
      <c r="X8" s="7" t="str">
        <f t="shared" ref="X8:X26" si="7">IF(AND(N8&gt;90,P8=""),"○","")</f>
        <v/>
      </c>
      <c r="Y8" s="7" t="str">
        <f t="shared" ref="Y8:Y26" si="8">IF(AND(N8&lt;=50,N8&gt;0,P8="○"),"○","")</f>
        <v/>
      </c>
      <c r="Z8" s="7" t="str">
        <f t="shared" ref="Z8:Z26" si="9">IF(AND(N8&gt;50,P8="○"),"○","")</f>
        <v/>
      </c>
      <c r="AA8" s="46"/>
    </row>
    <row r="9" spans="1:29" ht="22.5" customHeight="1" x14ac:dyDescent="0.15">
      <c r="A9" s="73">
        <v>3</v>
      </c>
      <c r="B9" s="73"/>
      <c r="C9" s="74"/>
      <c r="D9" s="74"/>
      <c r="E9" s="74"/>
      <c r="F9" s="74"/>
      <c r="G9" s="74"/>
      <c r="H9" s="74"/>
      <c r="I9" s="72"/>
      <c r="J9" s="72"/>
      <c r="K9" s="72"/>
      <c r="L9" s="6"/>
      <c r="M9" s="6"/>
      <c r="N9" s="71"/>
      <c r="O9" s="71"/>
      <c r="P9" s="41"/>
      <c r="Q9" s="7" t="str">
        <f t="shared" si="0"/>
        <v/>
      </c>
      <c r="R9" s="7" t="str">
        <f t="shared" si="1"/>
        <v/>
      </c>
      <c r="S9" s="7" t="str">
        <f t="shared" si="2"/>
        <v/>
      </c>
      <c r="T9" s="7" t="str">
        <f t="shared" si="3"/>
        <v/>
      </c>
      <c r="U9" s="7" t="str">
        <f t="shared" si="4"/>
        <v/>
      </c>
      <c r="V9" s="7" t="str">
        <f t="shared" si="5"/>
        <v/>
      </c>
      <c r="W9" s="7" t="str">
        <f t="shared" si="6"/>
        <v/>
      </c>
      <c r="X9" s="7" t="str">
        <f t="shared" si="7"/>
        <v/>
      </c>
      <c r="Y9" s="7" t="str">
        <f t="shared" si="8"/>
        <v/>
      </c>
      <c r="Z9" s="7" t="str">
        <f t="shared" si="9"/>
        <v/>
      </c>
      <c r="AA9" s="46"/>
    </row>
    <row r="10" spans="1:29" ht="22.5" customHeight="1" x14ac:dyDescent="0.15">
      <c r="A10" s="73">
        <v>4</v>
      </c>
      <c r="B10" s="73"/>
      <c r="C10" s="74"/>
      <c r="D10" s="74"/>
      <c r="E10" s="74"/>
      <c r="F10" s="74"/>
      <c r="G10" s="74"/>
      <c r="H10" s="74"/>
      <c r="I10" s="72"/>
      <c r="J10" s="72"/>
      <c r="K10" s="72"/>
      <c r="L10" s="6"/>
      <c r="M10" s="6"/>
      <c r="N10" s="71"/>
      <c r="O10" s="71"/>
      <c r="P10" s="41"/>
      <c r="Q10" s="7" t="str">
        <f t="shared" si="0"/>
        <v/>
      </c>
      <c r="R10" s="7" t="str">
        <f t="shared" si="1"/>
        <v/>
      </c>
      <c r="S10" s="7" t="str">
        <f t="shared" si="2"/>
        <v/>
      </c>
      <c r="T10" s="7" t="str">
        <f t="shared" si="3"/>
        <v/>
      </c>
      <c r="U10" s="7" t="str">
        <f t="shared" si="4"/>
        <v/>
      </c>
      <c r="V10" s="7" t="str">
        <f t="shared" si="5"/>
        <v/>
      </c>
      <c r="W10" s="7" t="str">
        <f t="shared" si="6"/>
        <v/>
      </c>
      <c r="X10" s="7" t="str">
        <f t="shared" si="7"/>
        <v/>
      </c>
      <c r="Y10" s="7" t="str">
        <f t="shared" si="8"/>
        <v/>
      </c>
      <c r="Z10" s="7" t="str">
        <f t="shared" si="9"/>
        <v/>
      </c>
      <c r="AA10" s="46"/>
    </row>
    <row r="11" spans="1:29" ht="22.5" customHeight="1" x14ac:dyDescent="0.15">
      <c r="A11" s="73">
        <v>5</v>
      </c>
      <c r="B11" s="73"/>
      <c r="C11" s="74"/>
      <c r="D11" s="74"/>
      <c r="E11" s="74"/>
      <c r="F11" s="74"/>
      <c r="G11" s="74"/>
      <c r="H11" s="74"/>
      <c r="I11" s="72"/>
      <c r="J11" s="72"/>
      <c r="K11" s="72"/>
      <c r="L11" s="6"/>
      <c r="M11" s="6"/>
      <c r="N11" s="71"/>
      <c r="O11" s="71"/>
      <c r="P11" s="41"/>
      <c r="Q11" s="7" t="str">
        <f t="shared" si="0"/>
        <v/>
      </c>
      <c r="R11" s="7" t="str">
        <f t="shared" si="1"/>
        <v/>
      </c>
      <c r="S11" s="7" t="str">
        <f t="shared" si="2"/>
        <v/>
      </c>
      <c r="T11" s="7" t="str">
        <f t="shared" si="3"/>
        <v/>
      </c>
      <c r="U11" s="7" t="str">
        <f t="shared" si="4"/>
        <v/>
      </c>
      <c r="V11" s="7" t="str">
        <f t="shared" si="5"/>
        <v/>
      </c>
      <c r="W11" s="7" t="str">
        <f t="shared" si="6"/>
        <v/>
      </c>
      <c r="X11" s="7" t="str">
        <f t="shared" si="7"/>
        <v/>
      </c>
      <c r="Y11" s="7" t="str">
        <f t="shared" si="8"/>
        <v/>
      </c>
      <c r="Z11" s="7" t="str">
        <f t="shared" si="9"/>
        <v/>
      </c>
      <c r="AA11" s="46"/>
    </row>
    <row r="12" spans="1:29" ht="22.5" customHeight="1" x14ac:dyDescent="0.15">
      <c r="A12" s="73">
        <v>6</v>
      </c>
      <c r="B12" s="73"/>
      <c r="C12" s="74"/>
      <c r="D12" s="74"/>
      <c r="E12" s="74"/>
      <c r="F12" s="74"/>
      <c r="G12" s="74"/>
      <c r="H12" s="74"/>
      <c r="I12" s="72"/>
      <c r="J12" s="72"/>
      <c r="K12" s="72"/>
      <c r="L12" s="6"/>
      <c r="M12" s="6"/>
      <c r="N12" s="71"/>
      <c r="O12" s="71"/>
      <c r="P12" s="41"/>
      <c r="Q12" s="7" t="str">
        <f t="shared" si="0"/>
        <v/>
      </c>
      <c r="R12" s="7" t="str">
        <f t="shared" si="1"/>
        <v/>
      </c>
      <c r="S12" s="7" t="str">
        <f t="shared" si="2"/>
        <v/>
      </c>
      <c r="T12" s="7" t="str">
        <f t="shared" si="3"/>
        <v/>
      </c>
      <c r="U12" s="7" t="str">
        <f t="shared" si="4"/>
        <v/>
      </c>
      <c r="V12" s="7" t="str">
        <f t="shared" si="5"/>
        <v/>
      </c>
      <c r="W12" s="7" t="str">
        <f t="shared" si="6"/>
        <v/>
      </c>
      <c r="X12" s="7" t="str">
        <f t="shared" si="7"/>
        <v/>
      </c>
      <c r="Y12" s="7" t="str">
        <f t="shared" si="8"/>
        <v/>
      </c>
      <c r="Z12" s="7" t="str">
        <f t="shared" si="9"/>
        <v/>
      </c>
      <c r="AA12" s="46"/>
    </row>
    <row r="13" spans="1:29" ht="22.5" customHeight="1" x14ac:dyDescent="0.15">
      <c r="A13" s="73">
        <v>7</v>
      </c>
      <c r="B13" s="73"/>
      <c r="C13" s="74"/>
      <c r="D13" s="74"/>
      <c r="E13" s="74"/>
      <c r="F13" s="74"/>
      <c r="G13" s="74"/>
      <c r="H13" s="74"/>
      <c r="I13" s="72"/>
      <c r="J13" s="72"/>
      <c r="K13" s="72"/>
      <c r="L13" s="6"/>
      <c r="M13" s="6"/>
      <c r="N13" s="71"/>
      <c r="O13" s="71"/>
      <c r="P13" s="41"/>
      <c r="Q13" s="7" t="str">
        <f t="shared" si="0"/>
        <v/>
      </c>
      <c r="R13" s="7" t="str">
        <f t="shared" si="1"/>
        <v/>
      </c>
      <c r="S13" s="7" t="str">
        <f t="shared" si="2"/>
        <v/>
      </c>
      <c r="T13" s="7" t="str">
        <f t="shared" si="3"/>
        <v/>
      </c>
      <c r="U13" s="7" t="str">
        <f t="shared" si="4"/>
        <v/>
      </c>
      <c r="V13" s="7" t="str">
        <f t="shared" si="5"/>
        <v/>
      </c>
      <c r="W13" s="7" t="str">
        <f t="shared" si="6"/>
        <v/>
      </c>
      <c r="X13" s="7" t="str">
        <f t="shared" si="7"/>
        <v/>
      </c>
      <c r="Y13" s="7" t="str">
        <f t="shared" si="8"/>
        <v/>
      </c>
      <c r="Z13" s="7" t="str">
        <f t="shared" si="9"/>
        <v/>
      </c>
      <c r="AA13" s="46"/>
    </row>
    <row r="14" spans="1:29" ht="22.5" customHeight="1" x14ac:dyDescent="0.15">
      <c r="A14" s="73">
        <v>8</v>
      </c>
      <c r="B14" s="73"/>
      <c r="C14" s="74"/>
      <c r="D14" s="74"/>
      <c r="E14" s="74"/>
      <c r="F14" s="74"/>
      <c r="G14" s="74"/>
      <c r="H14" s="74"/>
      <c r="I14" s="72"/>
      <c r="J14" s="72"/>
      <c r="K14" s="72"/>
      <c r="L14" s="6"/>
      <c r="M14" s="6"/>
      <c r="N14" s="71"/>
      <c r="O14" s="71"/>
      <c r="P14" s="41"/>
      <c r="Q14" s="7" t="str">
        <f t="shared" si="0"/>
        <v/>
      </c>
      <c r="R14" s="7" t="str">
        <f t="shared" si="1"/>
        <v/>
      </c>
      <c r="S14" s="7" t="str">
        <f t="shared" si="2"/>
        <v/>
      </c>
      <c r="T14" s="7" t="str">
        <f t="shared" si="3"/>
        <v/>
      </c>
      <c r="U14" s="7" t="str">
        <f t="shared" si="4"/>
        <v/>
      </c>
      <c r="V14" s="7" t="str">
        <f t="shared" si="5"/>
        <v/>
      </c>
      <c r="W14" s="7" t="str">
        <f t="shared" si="6"/>
        <v/>
      </c>
      <c r="X14" s="7" t="str">
        <f t="shared" si="7"/>
        <v/>
      </c>
      <c r="Y14" s="7" t="str">
        <f t="shared" si="8"/>
        <v/>
      </c>
      <c r="Z14" s="7" t="str">
        <f t="shared" si="9"/>
        <v/>
      </c>
      <c r="AA14" s="46"/>
    </row>
    <row r="15" spans="1:29" ht="22.5" customHeight="1" x14ac:dyDescent="0.15">
      <c r="A15" s="73">
        <v>9</v>
      </c>
      <c r="B15" s="73"/>
      <c r="C15" s="74"/>
      <c r="D15" s="74"/>
      <c r="E15" s="74"/>
      <c r="F15" s="74"/>
      <c r="G15" s="74"/>
      <c r="H15" s="74"/>
      <c r="I15" s="72"/>
      <c r="J15" s="72"/>
      <c r="K15" s="72"/>
      <c r="L15" s="6"/>
      <c r="M15" s="6"/>
      <c r="N15" s="71"/>
      <c r="O15" s="71"/>
      <c r="P15" s="41"/>
      <c r="Q15" s="7" t="str">
        <f t="shared" si="0"/>
        <v/>
      </c>
      <c r="R15" s="7" t="str">
        <f t="shared" si="1"/>
        <v/>
      </c>
      <c r="S15" s="7" t="str">
        <f t="shared" si="2"/>
        <v/>
      </c>
      <c r="T15" s="7" t="str">
        <f t="shared" si="3"/>
        <v/>
      </c>
      <c r="U15" s="7" t="str">
        <f t="shared" si="4"/>
        <v/>
      </c>
      <c r="V15" s="7" t="str">
        <f t="shared" si="5"/>
        <v/>
      </c>
      <c r="W15" s="7" t="str">
        <f t="shared" si="6"/>
        <v/>
      </c>
      <c r="X15" s="7" t="str">
        <f t="shared" si="7"/>
        <v/>
      </c>
      <c r="Y15" s="7" t="str">
        <f t="shared" si="8"/>
        <v/>
      </c>
      <c r="Z15" s="7" t="str">
        <f t="shared" si="9"/>
        <v/>
      </c>
      <c r="AA15" s="46"/>
    </row>
    <row r="16" spans="1:29" ht="22.5" customHeight="1" x14ac:dyDescent="0.15">
      <c r="A16" s="73">
        <v>10</v>
      </c>
      <c r="B16" s="73"/>
      <c r="C16" s="74"/>
      <c r="D16" s="74"/>
      <c r="E16" s="74"/>
      <c r="F16" s="74"/>
      <c r="G16" s="74"/>
      <c r="H16" s="74"/>
      <c r="I16" s="72"/>
      <c r="J16" s="72"/>
      <c r="K16" s="72"/>
      <c r="L16" s="6"/>
      <c r="M16" s="6"/>
      <c r="N16" s="71"/>
      <c r="O16" s="71"/>
      <c r="P16" s="41"/>
      <c r="Q16" s="7" t="str">
        <f t="shared" si="0"/>
        <v/>
      </c>
      <c r="R16" s="7" t="str">
        <f t="shared" si="1"/>
        <v/>
      </c>
      <c r="S16" s="7" t="str">
        <f t="shared" si="2"/>
        <v/>
      </c>
      <c r="T16" s="7" t="str">
        <f t="shared" si="3"/>
        <v/>
      </c>
      <c r="U16" s="7" t="str">
        <f t="shared" si="4"/>
        <v/>
      </c>
      <c r="V16" s="7" t="str">
        <f t="shared" si="5"/>
        <v/>
      </c>
      <c r="W16" s="7" t="str">
        <f t="shared" si="6"/>
        <v/>
      </c>
      <c r="X16" s="7" t="str">
        <f t="shared" si="7"/>
        <v/>
      </c>
      <c r="Y16" s="7" t="str">
        <f t="shared" si="8"/>
        <v/>
      </c>
      <c r="Z16" s="7" t="str">
        <f t="shared" si="9"/>
        <v/>
      </c>
      <c r="AA16" s="46"/>
    </row>
    <row r="17" spans="1:28" ht="22.5" customHeight="1" x14ac:dyDescent="0.15">
      <c r="A17" s="73">
        <v>11</v>
      </c>
      <c r="B17" s="73"/>
      <c r="C17" s="74"/>
      <c r="D17" s="74"/>
      <c r="E17" s="74"/>
      <c r="F17" s="74"/>
      <c r="G17" s="74"/>
      <c r="H17" s="74"/>
      <c r="I17" s="72"/>
      <c r="J17" s="72"/>
      <c r="K17" s="72"/>
      <c r="L17" s="6"/>
      <c r="M17" s="6"/>
      <c r="N17" s="71"/>
      <c r="O17" s="71"/>
      <c r="P17" s="41"/>
      <c r="Q17" s="7" t="str">
        <f t="shared" si="0"/>
        <v/>
      </c>
      <c r="R17" s="7" t="str">
        <f t="shared" si="1"/>
        <v/>
      </c>
      <c r="S17" s="7" t="str">
        <f t="shared" si="2"/>
        <v/>
      </c>
      <c r="T17" s="7" t="str">
        <f t="shared" si="3"/>
        <v/>
      </c>
      <c r="U17" s="7" t="str">
        <f t="shared" si="4"/>
        <v/>
      </c>
      <c r="V17" s="7" t="str">
        <f t="shared" si="5"/>
        <v/>
      </c>
      <c r="W17" s="7" t="str">
        <f t="shared" si="6"/>
        <v/>
      </c>
      <c r="X17" s="7" t="str">
        <f t="shared" si="7"/>
        <v/>
      </c>
      <c r="Y17" s="7" t="str">
        <f t="shared" si="8"/>
        <v/>
      </c>
      <c r="Z17" s="7" t="str">
        <f t="shared" si="9"/>
        <v/>
      </c>
      <c r="AA17" s="46"/>
    </row>
    <row r="18" spans="1:28" ht="22.5" customHeight="1" x14ac:dyDescent="0.15">
      <c r="A18" s="73">
        <v>12</v>
      </c>
      <c r="B18" s="73"/>
      <c r="C18" s="74"/>
      <c r="D18" s="74"/>
      <c r="E18" s="74"/>
      <c r="F18" s="74"/>
      <c r="G18" s="74"/>
      <c r="H18" s="74"/>
      <c r="I18" s="72"/>
      <c r="J18" s="72"/>
      <c r="K18" s="72"/>
      <c r="L18" s="6"/>
      <c r="M18" s="6"/>
      <c r="N18" s="71"/>
      <c r="O18" s="71"/>
      <c r="P18" s="41"/>
      <c r="Q18" s="7" t="str">
        <f t="shared" si="0"/>
        <v/>
      </c>
      <c r="R18" s="7" t="str">
        <f t="shared" si="1"/>
        <v/>
      </c>
      <c r="S18" s="7" t="str">
        <f t="shared" si="2"/>
        <v/>
      </c>
      <c r="T18" s="7" t="str">
        <f t="shared" si="3"/>
        <v/>
      </c>
      <c r="U18" s="7" t="str">
        <f t="shared" si="4"/>
        <v/>
      </c>
      <c r="V18" s="7" t="str">
        <f t="shared" si="5"/>
        <v/>
      </c>
      <c r="W18" s="7" t="str">
        <f t="shared" si="6"/>
        <v/>
      </c>
      <c r="X18" s="7" t="str">
        <f t="shared" si="7"/>
        <v/>
      </c>
      <c r="Y18" s="7" t="str">
        <f t="shared" si="8"/>
        <v/>
      </c>
      <c r="Z18" s="7" t="str">
        <f t="shared" si="9"/>
        <v/>
      </c>
      <c r="AA18" s="46"/>
    </row>
    <row r="19" spans="1:28" ht="22.5" customHeight="1" x14ac:dyDescent="0.15">
      <c r="A19" s="73">
        <v>13</v>
      </c>
      <c r="B19" s="73"/>
      <c r="C19" s="74"/>
      <c r="D19" s="74"/>
      <c r="E19" s="74"/>
      <c r="F19" s="74"/>
      <c r="G19" s="74"/>
      <c r="H19" s="74"/>
      <c r="I19" s="72"/>
      <c r="J19" s="72"/>
      <c r="K19" s="72"/>
      <c r="L19" s="6"/>
      <c r="M19" s="6"/>
      <c r="N19" s="71"/>
      <c r="O19" s="71"/>
      <c r="P19" s="41"/>
      <c r="Q19" s="7" t="str">
        <f t="shared" si="0"/>
        <v/>
      </c>
      <c r="R19" s="7" t="str">
        <f t="shared" si="1"/>
        <v/>
      </c>
      <c r="S19" s="7" t="str">
        <f t="shared" si="2"/>
        <v/>
      </c>
      <c r="T19" s="7" t="str">
        <f t="shared" si="3"/>
        <v/>
      </c>
      <c r="U19" s="7" t="str">
        <f t="shared" si="4"/>
        <v/>
      </c>
      <c r="V19" s="7" t="str">
        <f t="shared" si="5"/>
        <v/>
      </c>
      <c r="W19" s="7" t="str">
        <f t="shared" si="6"/>
        <v/>
      </c>
      <c r="X19" s="7" t="str">
        <f t="shared" si="7"/>
        <v/>
      </c>
      <c r="Y19" s="7" t="str">
        <f t="shared" si="8"/>
        <v/>
      </c>
      <c r="Z19" s="7" t="str">
        <f t="shared" si="9"/>
        <v/>
      </c>
      <c r="AA19" s="46"/>
    </row>
    <row r="20" spans="1:28" ht="22.5" customHeight="1" x14ac:dyDescent="0.15">
      <c r="A20" s="73">
        <v>14</v>
      </c>
      <c r="B20" s="73"/>
      <c r="C20" s="74"/>
      <c r="D20" s="74"/>
      <c r="E20" s="74"/>
      <c r="F20" s="74"/>
      <c r="G20" s="74"/>
      <c r="H20" s="74"/>
      <c r="I20" s="72"/>
      <c r="J20" s="72"/>
      <c r="K20" s="72"/>
      <c r="L20" s="6"/>
      <c r="M20" s="6"/>
      <c r="N20" s="71"/>
      <c r="O20" s="71"/>
      <c r="P20" s="41"/>
      <c r="Q20" s="7" t="str">
        <f t="shared" si="0"/>
        <v/>
      </c>
      <c r="R20" s="7" t="str">
        <f t="shared" si="1"/>
        <v/>
      </c>
      <c r="S20" s="7" t="str">
        <f t="shared" si="2"/>
        <v/>
      </c>
      <c r="T20" s="7" t="str">
        <f t="shared" si="3"/>
        <v/>
      </c>
      <c r="U20" s="7" t="str">
        <f t="shared" si="4"/>
        <v/>
      </c>
      <c r="V20" s="7" t="str">
        <f t="shared" si="5"/>
        <v/>
      </c>
      <c r="W20" s="7" t="str">
        <f t="shared" si="6"/>
        <v/>
      </c>
      <c r="X20" s="7" t="str">
        <f t="shared" si="7"/>
        <v/>
      </c>
      <c r="Y20" s="7" t="str">
        <f t="shared" si="8"/>
        <v/>
      </c>
      <c r="Z20" s="7" t="str">
        <f t="shared" si="9"/>
        <v/>
      </c>
      <c r="AA20" s="46"/>
    </row>
    <row r="21" spans="1:28" ht="22.5" customHeight="1" x14ac:dyDescent="0.15">
      <c r="A21" s="73">
        <v>15</v>
      </c>
      <c r="B21" s="73"/>
      <c r="C21" s="74"/>
      <c r="D21" s="74"/>
      <c r="E21" s="74"/>
      <c r="F21" s="74"/>
      <c r="G21" s="74"/>
      <c r="H21" s="74"/>
      <c r="I21" s="72"/>
      <c r="J21" s="72"/>
      <c r="K21" s="72"/>
      <c r="L21" s="6"/>
      <c r="M21" s="6"/>
      <c r="N21" s="71"/>
      <c r="O21" s="71"/>
      <c r="P21" s="41"/>
      <c r="Q21" s="7" t="str">
        <f t="shared" si="0"/>
        <v/>
      </c>
      <c r="R21" s="7" t="str">
        <f t="shared" si="1"/>
        <v/>
      </c>
      <c r="S21" s="7" t="str">
        <f t="shared" si="2"/>
        <v/>
      </c>
      <c r="T21" s="7" t="str">
        <f t="shared" si="3"/>
        <v/>
      </c>
      <c r="U21" s="7" t="str">
        <f t="shared" si="4"/>
        <v/>
      </c>
      <c r="V21" s="7" t="str">
        <f t="shared" si="5"/>
        <v/>
      </c>
      <c r="W21" s="7" t="str">
        <f t="shared" si="6"/>
        <v/>
      </c>
      <c r="X21" s="7" t="str">
        <f t="shared" si="7"/>
        <v/>
      </c>
      <c r="Y21" s="7" t="str">
        <f t="shared" si="8"/>
        <v/>
      </c>
      <c r="Z21" s="7" t="str">
        <f t="shared" si="9"/>
        <v/>
      </c>
      <c r="AA21" s="46"/>
    </row>
    <row r="22" spans="1:28" ht="22.5" customHeight="1" x14ac:dyDescent="0.15">
      <c r="A22" s="73">
        <v>16</v>
      </c>
      <c r="B22" s="73"/>
      <c r="C22" s="74"/>
      <c r="D22" s="74"/>
      <c r="E22" s="74"/>
      <c r="F22" s="74"/>
      <c r="G22" s="74"/>
      <c r="H22" s="74"/>
      <c r="I22" s="72"/>
      <c r="J22" s="72"/>
      <c r="K22" s="72"/>
      <c r="L22" s="6"/>
      <c r="M22" s="6"/>
      <c r="N22" s="71"/>
      <c r="O22" s="71"/>
      <c r="P22" s="41"/>
      <c r="Q22" s="7" t="str">
        <f t="shared" si="0"/>
        <v/>
      </c>
      <c r="R22" s="7" t="str">
        <f t="shared" si="1"/>
        <v/>
      </c>
      <c r="S22" s="7" t="str">
        <f t="shared" si="2"/>
        <v/>
      </c>
      <c r="T22" s="7" t="str">
        <f t="shared" si="3"/>
        <v/>
      </c>
      <c r="U22" s="7" t="str">
        <f t="shared" si="4"/>
        <v/>
      </c>
      <c r="V22" s="7" t="str">
        <f t="shared" si="5"/>
        <v/>
      </c>
      <c r="W22" s="7" t="str">
        <f t="shared" si="6"/>
        <v/>
      </c>
      <c r="X22" s="7" t="str">
        <f t="shared" si="7"/>
        <v/>
      </c>
      <c r="Y22" s="7" t="str">
        <f t="shared" si="8"/>
        <v/>
      </c>
      <c r="Z22" s="7" t="str">
        <f t="shared" si="9"/>
        <v/>
      </c>
      <c r="AA22" s="46"/>
    </row>
    <row r="23" spans="1:28" ht="22.5" customHeight="1" x14ac:dyDescent="0.15">
      <c r="A23" s="73">
        <v>17</v>
      </c>
      <c r="B23" s="73"/>
      <c r="C23" s="74"/>
      <c r="D23" s="74"/>
      <c r="E23" s="74"/>
      <c r="F23" s="74"/>
      <c r="G23" s="74"/>
      <c r="H23" s="74"/>
      <c r="I23" s="72"/>
      <c r="J23" s="72"/>
      <c r="K23" s="72"/>
      <c r="L23" s="6"/>
      <c r="M23" s="6"/>
      <c r="N23" s="71"/>
      <c r="O23" s="71"/>
      <c r="P23" s="41"/>
      <c r="Q23" s="7" t="str">
        <f t="shared" si="0"/>
        <v/>
      </c>
      <c r="R23" s="7" t="str">
        <f t="shared" si="1"/>
        <v/>
      </c>
      <c r="S23" s="7" t="str">
        <f t="shared" si="2"/>
        <v/>
      </c>
      <c r="T23" s="7" t="str">
        <f t="shared" si="3"/>
        <v/>
      </c>
      <c r="U23" s="7" t="str">
        <f t="shared" si="4"/>
        <v/>
      </c>
      <c r="V23" s="7" t="str">
        <f t="shared" si="5"/>
        <v/>
      </c>
      <c r="W23" s="7" t="str">
        <f t="shared" si="6"/>
        <v/>
      </c>
      <c r="X23" s="7" t="str">
        <f t="shared" si="7"/>
        <v/>
      </c>
      <c r="Y23" s="7" t="str">
        <f t="shared" si="8"/>
        <v/>
      </c>
      <c r="Z23" s="7" t="str">
        <f t="shared" si="9"/>
        <v/>
      </c>
      <c r="AA23" s="46"/>
    </row>
    <row r="24" spans="1:28" ht="22.5" customHeight="1" x14ac:dyDescent="0.15">
      <c r="A24" s="73">
        <v>18</v>
      </c>
      <c r="B24" s="73"/>
      <c r="C24" s="74"/>
      <c r="D24" s="74"/>
      <c r="E24" s="74"/>
      <c r="F24" s="74"/>
      <c r="G24" s="74"/>
      <c r="H24" s="74"/>
      <c r="I24" s="72"/>
      <c r="J24" s="72"/>
      <c r="K24" s="72"/>
      <c r="L24" s="6"/>
      <c r="M24" s="6"/>
      <c r="N24" s="71"/>
      <c r="O24" s="71"/>
      <c r="P24" s="41"/>
      <c r="Q24" s="7" t="str">
        <f t="shared" si="0"/>
        <v/>
      </c>
      <c r="R24" s="7" t="str">
        <f t="shared" si="1"/>
        <v/>
      </c>
      <c r="S24" s="7" t="str">
        <f t="shared" si="2"/>
        <v/>
      </c>
      <c r="T24" s="7" t="str">
        <f t="shared" si="3"/>
        <v/>
      </c>
      <c r="U24" s="7" t="str">
        <f t="shared" si="4"/>
        <v/>
      </c>
      <c r="V24" s="7" t="str">
        <f t="shared" si="5"/>
        <v/>
      </c>
      <c r="W24" s="7" t="str">
        <f t="shared" si="6"/>
        <v/>
      </c>
      <c r="X24" s="7" t="str">
        <f t="shared" si="7"/>
        <v/>
      </c>
      <c r="Y24" s="7" t="str">
        <f t="shared" si="8"/>
        <v/>
      </c>
      <c r="Z24" s="7" t="str">
        <f t="shared" si="9"/>
        <v/>
      </c>
      <c r="AA24" s="46"/>
    </row>
    <row r="25" spans="1:28" ht="22.5" customHeight="1" x14ac:dyDescent="0.15">
      <c r="A25" s="73">
        <v>19</v>
      </c>
      <c r="B25" s="73"/>
      <c r="C25" s="74"/>
      <c r="D25" s="74"/>
      <c r="E25" s="74"/>
      <c r="F25" s="74"/>
      <c r="G25" s="74"/>
      <c r="H25" s="74"/>
      <c r="I25" s="72"/>
      <c r="J25" s="72"/>
      <c r="K25" s="72"/>
      <c r="L25" s="6"/>
      <c r="M25" s="6"/>
      <c r="N25" s="71"/>
      <c r="O25" s="71"/>
      <c r="P25" s="41"/>
      <c r="Q25" s="7" t="str">
        <f t="shared" si="0"/>
        <v/>
      </c>
      <c r="R25" s="7" t="str">
        <f t="shared" si="1"/>
        <v/>
      </c>
      <c r="S25" s="7" t="str">
        <f t="shared" si="2"/>
        <v/>
      </c>
      <c r="T25" s="7" t="str">
        <f t="shared" si="3"/>
        <v/>
      </c>
      <c r="U25" s="7" t="str">
        <f t="shared" si="4"/>
        <v/>
      </c>
      <c r="V25" s="7" t="str">
        <f t="shared" si="5"/>
        <v/>
      </c>
      <c r="W25" s="7" t="str">
        <f t="shared" si="6"/>
        <v/>
      </c>
      <c r="X25" s="7" t="str">
        <f t="shared" si="7"/>
        <v/>
      </c>
      <c r="Y25" s="7" t="str">
        <f t="shared" si="8"/>
        <v/>
      </c>
      <c r="Z25" s="7" t="str">
        <f t="shared" si="9"/>
        <v/>
      </c>
      <c r="AA25" s="46"/>
    </row>
    <row r="26" spans="1:28" ht="22.5" customHeight="1" x14ac:dyDescent="0.15">
      <c r="A26" s="73">
        <v>20</v>
      </c>
      <c r="B26" s="73"/>
      <c r="C26" s="74"/>
      <c r="D26" s="74"/>
      <c r="E26" s="74"/>
      <c r="F26" s="74"/>
      <c r="G26" s="74"/>
      <c r="H26" s="74"/>
      <c r="I26" s="72"/>
      <c r="J26" s="72"/>
      <c r="K26" s="72"/>
      <c r="L26" s="6"/>
      <c r="M26" s="6"/>
      <c r="N26" s="71"/>
      <c r="O26" s="71"/>
      <c r="P26" s="41"/>
      <c r="Q26" s="7" t="str">
        <f t="shared" si="0"/>
        <v/>
      </c>
      <c r="R26" s="7" t="str">
        <f t="shared" si="1"/>
        <v/>
      </c>
      <c r="S26" s="7" t="str">
        <f t="shared" si="2"/>
        <v/>
      </c>
      <c r="T26" s="7" t="str">
        <f t="shared" si="3"/>
        <v/>
      </c>
      <c r="U26" s="7" t="str">
        <f t="shared" si="4"/>
        <v/>
      </c>
      <c r="V26" s="7" t="str">
        <f t="shared" si="5"/>
        <v/>
      </c>
      <c r="W26" s="7" t="str">
        <f t="shared" si="6"/>
        <v/>
      </c>
      <c r="X26" s="7" t="str">
        <f t="shared" si="7"/>
        <v/>
      </c>
      <c r="Y26" s="7" t="str">
        <f t="shared" si="8"/>
        <v/>
      </c>
      <c r="Z26" s="7" t="str">
        <f t="shared" si="9"/>
        <v/>
      </c>
      <c r="AA26" s="46"/>
    </row>
    <row r="27" spans="1:28" ht="16.5" customHeight="1" x14ac:dyDescent="0.15">
      <c r="A27" s="92" t="s">
        <v>29</v>
      </c>
      <c r="B27" s="92"/>
      <c r="C27" s="92"/>
      <c r="D27" s="90"/>
      <c r="E27" s="90"/>
      <c r="F27" s="90"/>
      <c r="G27" s="90"/>
      <c r="H27" s="90"/>
      <c r="I27" s="90"/>
      <c r="J27" s="90"/>
      <c r="K27" s="90"/>
      <c r="L27" s="90"/>
      <c r="M27" s="90"/>
      <c r="N27" s="90"/>
      <c r="O27" s="90"/>
      <c r="P27" s="90"/>
      <c r="Q27" s="90"/>
      <c r="R27" s="90"/>
      <c r="S27" s="90"/>
      <c r="T27" s="90"/>
      <c r="U27" s="90"/>
      <c r="V27" s="90"/>
      <c r="W27" s="1"/>
      <c r="X27" s="1"/>
      <c r="Y27" s="1"/>
      <c r="Z27" s="1"/>
      <c r="AA27" s="2"/>
      <c r="AB27" s="1"/>
    </row>
    <row r="28" spans="1:28" ht="16.5" customHeight="1" thickBot="1" x14ac:dyDescent="0.2">
      <c r="A28" s="92"/>
      <c r="B28" s="92"/>
      <c r="C28" s="92"/>
      <c r="D28" s="91"/>
      <c r="E28" s="91"/>
      <c r="F28" s="91"/>
      <c r="G28" s="91"/>
      <c r="H28" s="91"/>
      <c r="I28" s="91"/>
      <c r="J28" s="91"/>
      <c r="K28" s="91"/>
      <c r="L28" s="91"/>
      <c r="M28" s="91"/>
      <c r="N28" s="91"/>
      <c r="O28" s="91"/>
      <c r="P28" s="91"/>
      <c r="Q28" s="91"/>
      <c r="R28" s="91"/>
      <c r="S28" s="91"/>
      <c r="T28" s="91"/>
      <c r="U28" s="91"/>
      <c r="V28" s="91"/>
      <c r="W28" s="1"/>
      <c r="X28" s="1"/>
      <c r="Y28" s="1"/>
      <c r="Z28" s="1"/>
      <c r="AA28" s="2"/>
      <c r="AB28" s="1"/>
    </row>
    <row r="29" spans="1:28" ht="16.5" customHeight="1" thickTop="1" x14ac:dyDescent="0.15">
      <c r="A29" s="92" t="s">
        <v>19</v>
      </c>
      <c r="B29" s="92"/>
      <c r="C29" s="92"/>
      <c r="D29" s="99" t="s">
        <v>20</v>
      </c>
      <c r="E29" s="100"/>
      <c r="F29" s="100"/>
      <c r="G29" s="100"/>
      <c r="H29" s="100"/>
      <c r="I29" s="100"/>
      <c r="J29" s="99" t="s">
        <v>21</v>
      </c>
      <c r="K29" s="99"/>
      <c r="L29" s="87"/>
      <c r="M29" s="88"/>
      <c r="N29" s="88"/>
      <c r="O29" s="88"/>
      <c r="P29" s="88"/>
      <c r="Q29" s="88"/>
      <c r="R29" s="88"/>
      <c r="S29" s="88"/>
      <c r="T29" s="88"/>
      <c r="U29" s="88"/>
      <c r="V29" s="88"/>
      <c r="W29" s="1"/>
      <c r="X29" s="1"/>
      <c r="Y29" s="1"/>
      <c r="Z29" s="1"/>
      <c r="AA29" s="2"/>
      <c r="AB29" s="1"/>
    </row>
    <row r="30" spans="1:28" ht="16.5" customHeight="1" thickBot="1" x14ac:dyDescent="0.2">
      <c r="A30" s="92"/>
      <c r="B30" s="92"/>
      <c r="C30" s="92"/>
      <c r="D30" s="92"/>
      <c r="E30" s="91"/>
      <c r="F30" s="91"/>
      <c r="G30" s="91"/>
      <c r="H30" s="91"/>
      <c r="I30" s="91"/>
      <c r="J30" s="92" t="s">
        <v>22</v>
      </c>
      <c r="K30" s="92"/>
      <c r="L30" s="89"/>
      <c r="M30" s="89"/>
      <c r="N30" s="89"/>
      <c r="O30" s="89"/>
      <c r="P30" s="89"/>
      <c r="Q30" s="89"/>
      <c r="R30" s="89"/>
      <c r="S30" s="89"/>
      <c r="T30" s="89"/>
      <c r="U30" s="89"/>
      <c r="V30" s="89"/>
      <c r="W30" s="1"/>
      <c r="X30" s="1"/>
      <c r="Y30" s="1"/>
      <c r="Z30" s="1"/>
      <c r="AA30" s="2"/>
      <c r="AB30" s="1"/>
    </row>
    <row r="31" spans="1:28" ht="16.5" customHeight="1" thickTop="1" x14ac:dyDescent="0.15">
      <c r="A31" s="92" t="s">
        <v>23</v>
      </c>
      <c r="B31" s="92"/>
      <c r="C31" s="92"/>
      <c r="D31" s="92"/>
      <c r="E31" s="93"/>
      <c r="F31" s="93"/>
      <c r="G31" s="93"/>
      <c r="H31" s="93"/>
      <c r="I31" s="93"/>
      <c r="J31" s="95" t="s">
        <v>98</v>
      </c>
      <c r="K31" s="96"/>
      <c r="L31" s="92" t="s">
        <v>24</v>
      </c>
      <c r="M31" s="97">
        <f>+入力不要１!R2</f>
        <v>0</v>
      </c>
      <c r="N31" s="1"/>
      <c r="O31" s="81">
        <f>M31*1000</f>
        <v>0</v>
      </c>
      <c r="P31" s="81"/>
      <c r="Q31" s="81"/>
      <c r="R31" s="81"/>
      <c r="S31" s="1"/>
      <c r="T31" s="92" t="s">
        <v>25</v>
      </c>
      <c r="U31" s="92"/>
      <c r="V31" s="81">
        <f>+入力不要１!AE2</f>
        <v>0</v>
      </c>
      <c r="W31" s="81"/>
      <c r="X31" s="81"/>
      <c r="Y31" s="42"/>
      <c r="Z31" s="42"/>
      <c r="AA31" s="2"/>
      <c r="AB31" s="1"/>
    </row>
    <row r="32" spans="1:28" ht="16.5" customHeight="1" thickBot="1" x14ac:dyDescent="0.2">
      <c r="A32" s="92"/>
      <c r="B32" s="92"/>
      <c r="C32" s="92"/>
      <c r="D32" s="92"/>
      <c r="E32" s="94"/>
      <c r="F32" s="94"/>
      <c r="G32" s="94"/>
      <c r="H32" s="94"/>
      <c r="I32" s="94"/>
      <c r="J32" s="96"/>
      <c r="K32" s="96"/>
      <c r="L32" s="92"/>
      <c r="M32" s="98"/>
      <c r="N32" s="2" t="s">
        <v>13</v>
      </c>
      <c r="O32" s="82"/>
      <c r="P32" s="82"/>
      <c r="Q32" s="82"/>
      <c r="R32" s="82"/>
      <c r="S32" s="2" t="s">
        <v>10</v>
      </c>
      <c r="T32" s="92"/>
      <c r="U32" s="92"/>
      <c r="V32" s="82"/>
      <c r="W32" s="82"/>
      <c r="X32" s="82"/>
      <c r="Y32" s="2" t="s">
        <v>10</v>
      </c>
      <c r="Z32" s="42"/>
      <c r="AB32" s="1"/>
    </row>
    <row r="33" spans="1:56" ht="16.5" customHeight="1" thickTop="1" x14ac:dyDescent="0.15">
      <c r="A33" s="9"/>
      <c r="B33" s="9"/>
      <c r="C33" s="9"/>
      <c r="D33" s="9"/>
      <c r="E33" s="2"/>
      <c r="F33" s="2"/>
      <c r="G33" s="2"/>
      <c r="H33" s="2"/>
      <c r="I33" s="2"/>
      <c r="J33" s="9"/>
      <c r="K33" s="9"/>
      <c r="L33" s="9"/>
      <c r="M33" s="2"/>
      <c r="N33" s="2"/>
      <c r="O33" s="2"/>
      <c r="P33" s="2"/>
      <c r="Q33" s="2"/>
      <c r="R33" s="2"/>
      <c r="S33" s="2"/>
      <c r="T33" s="9"/>
      <c r="U33" s="9"/>
      <c r="V33" s="2"/>
      <c r="W33" s="2"/>
      <c r="X33" s="2"/>
      <c r="Y33" s="2"/>
      <c r="Z33" s="2"/>
      <c r="AA33" s="2"/>
      <c r="AB33" s="1"/>
      <c r="AG33" s="4"/>
      <c r="AH33" s="4"/>
      <c r="AI33" s="4"/>
      <c r="AJ33" s="4"/>
      <c r="AK33" s="4"/>
      <c r="AL33" s="4"/>
      <c r="AM33" s="4"/>
      <c r="AN33" s="4"/>
      <c r="AO33" s="4"/>
      <c r="AP33" s="4"/>
      <c r="AQ33" s="4"/>
      <c r="AR33" s="4"/>
      <c r="AS33" s="4"/>
      <c r="AT33" s="4"/>
      <c r="AU33" s="4"/>
      <c r="AV33" s="4"/>
      <c r="AW33" s="4"/>
      <c r="AX33" s="4"/>
      <c r="AY33" s="4"/>
      <c r="AZ33" s="4"/>
      <c r="BA33" s="4"/>
      <c r="BB33" s="4"/>
      <c r="BC33" s="4"/>
      <c r="BD33" s="4"/>
    </row>
    <row r="34" spans="1:56" ht="16.5" customHeight="1" x14ac:dyDescent="0.15">
      <c r="A34" s="77" t="s">
        <v>31</v>
      </c>
      <c r="B34" s="77"/>
      <c r="C34" s="77"/>
      <c r="D34" s="77"/>
      <c r="E34" s="78"/>
      <c r="F34" s="78"/>
      <c r="G34" s="78"/>
      <c r="H34" s="1"/>
      <c r="I34" s="1"/>
      <c r="J34" s="1"/>
      <c r="K34" s="1"/>
      <c r="L34" s="1"/>
      <c r="M34" s="1"/>
      <c r="N34" s="1"/>
      <c r="O34" s="1"/>
      <c r="P34" s="1"/>
      <c r="Q34" s="1"/>
      <c r="R34" s="1"/>
      <c r="S34" s="1"/>
      <c r="T34" s="1"/>
      <c r="U34" s="1"/>
      <c r="V34" s="1"/>
      <c r="W34" s="1"/>
      <c r="X34" s="1"/>
      <c r="Y34" s="1"/>
      <c r="Z34" s="1"/>
      <c r="AA34" s="2"/>
      <c r="AB34" s="1"/>
      <c r="AG34" s="4"/>
      <c r="AH34" s="4"/>
      <c r="AI34" s="4"/>
      <c r="AJ34" s="4"/>
      <c r="AK34" s="4"/>
      <c r="AL34" s="4"/>
      <c r="AM34" s="4"/>
      <c r="AN34" s="4"/>
      <c r="AO34" s="4"/>
      <c r="AP34" s="4"/>
      <c r="AQ34" s="4"/>
      <c r="AR34" s="4"/>
      <c r="AS34" s="4"/>
      <c r="AT34" s="4"/>
      <c r="AU34" s="4"/>
      <c r="AV34" s="4"/>
      <c r="AW34" s="4"/>
      <c r="AX34" s="4"/>
      <c r="AY34" s="4"/>
      <c r="AZ34" s="4"/>
      <c r="BA34" s="4"/>
      <c r="BB34" s="4"/>
      <c r="BC34" s="4"/>
      <c r="BD34" s="4"/>
    </row>
    <row r="35" spans="1:56" ht="16.5" customHeight="1" thickBot="1" x14ac:dyDescent="0.2">
      <c r="A35" s="77" t="s">
        <v>30</v>
      </c>
      <c r="B35" s="77"/>
      <c r="C35" s="77"/>
      <c r="D35" s="77"/>
      <c r="E35" s="79"/>
      <c r="F35" s="79"/>
      <c r="G35" s="79"/>
      <c r="H35" s="1"/>
      <c r="I35" s="13" t="s">
        <v>32</v>
      </c>
      <c r="J35" s="1"/>
      <c r="K35" s="1"/>
      <c r="L35" s="1"/>
      <c r="M35" s="1"/>
      <c r="N35" s="1"/>
      <c r="O35" s="1"/>
      <c r="P35" s="1"/>
      <c r="Q35" s="1"/>
      <c r="R35" s="1"/>
      <c r="S35" s="1"/>
      <c r="T35" s="1"/>
      <c r="U35" s="1"/>
      <c r="V35" s="1"/>
      <c r="W35" s="1"/>
      <c r="X35" s="1"/>
      <c r="Y35" s="1"/>
      <c r="Z35" s="1"/>
      <c r="AA35" s="2"/>
      <c r="AB35" s="1"/>
      <c r="AG35" s="4"/>
      <c r="AH35" s="4"/>
      <c r="AI35" s="4"/>
      <c r="AJ35" s="4"/>
      <c r="AK35" s="4"/>
      <c r="AL35" s="4"/>
      <c r="AM35" s="4"/>
      <c r="AN35" s="4"/>
      <c r="AO35" s="4"/>
      <c r="AP35" s="4"/>
      <c r="AQ35" s="4"/>
      <c r="AR35" s="4"/>
      <c r="AS35" s="4"/>
      <c r="AT35" s="4"/>
      <c r="AU35" s="4"/>
      <c r="AV35" s="4"/>
      <c r="AW35" s="4"/>
      <c r="AX35" s="4"/>
      <c r="AY35" s="4"/>
      <c r="AZ35" s="4"/>
      <c r="BA35" s="4"/>
      <c r="BB35" s="4"/>
      <c r="BC35" s="4"/>
      <c r="BD35" s="4"/>
    </row>
    <row r="36" spans="1:56" ht="16.5" customHeight="1" thickTop="1" x14ac:dyDescent="0.15">
      <c r="A36" s="9"/>
      <c r="B36" s="9"/>
      <c r="C36" s="9"/>
      <c r="D36" s="9"/>
      <c r="E36" s="2"/>
      <c r="F36" s="2"/>
      <c r="G36" s="2"/>
      <c r="H36" s="1"/>
      <c r="I36" s="1"/>
      <c r="J36" s="1"/>
      <c r="K36" s="1"/>
      <c r="L36" s="1"/>
      <c r="M36" s="1"/>
      <c r="N36" s="1"/>
      <c r="O36" s="1"/>
      <c r="P36" s="1"/>
      <c r="Q36" s="1"/>
      <c r="R36" s="1"/>
      <c r="S36" s="1"/>
      <c r="T36" s="1"/>
      <c r="U36" s="1"/>
      <c r="V36" s="1"/>
      <c r="W36" s="1"/>
      <c r="X36" s="1"/>
      <c r="Y36" s="1"/>
      <c r="Z36" s="1"/>
      <c r="AA36" s="2"/>
      <c r="AB36" s="1"/>
      <c r="AG36" s="4"/>
      <c r="AH36" s="4"/>
      <c r="AI36" s="4"/>
      <c r="AJ36" s="4"/>
      <c r="AK36" s="4"/>
      <c r="AL36" s="4"/>
      <c r="AM36" s="4"/>
      <c r="AN36" s="4"/>
      <c r="AO36" s="4"/>
      <c r="AP36" s="4"/>
      <c r="AQ36" s="4"/>
      <c r="AR36" s="4"/>
      <c r="AS36" s="4"/>
      <c r="AT36" s="4"/>
      <c r="AU36" s="4"/>
      <c r="AV36" s="4"/>
      <c r="AW36" s="4"/>
      <c r="AX36" s="4"/>
      <c r="AY36" s="4"/>
      <c r="AZ36" s="4"/>
      <c r="BA36" s="4"/>
      <c r="BB36" s="4"/>
      <c r="BC36" s="4"/>
      <c r="BD36" s="4"/>
    </row>
    <row r="37" spans="1:56" ht="16.5" customHeight="1" x14ac:dyDescent="0.15">
      <c r="A37" s="62" t="s">
        <v>28</v>
      </c>
      <c r="B37" s="63"/>
      <c r="C37" s="63"/>
      <c r="D37" s="63"/>
      <c r="E37" s="63"/>
      <c r="F37" s="63"/>
      <c r="G37" s="63"/>
      <c r="H37" s="63"/>
      <c r="I37" s="63"/>
      <c r="J37" s="63"/>
      <c r="K37" s="63"/>
      <c r="L37" s="63"/>
      <c r="M37" s="63"/>
      <c r="N37" s="64"/>
      <c r="O37" s="1"/>
      <c r="P37" s="1"/>
      <c r="Q37" s="1"/>
      <c r="R37" s="1"/>
      <c r="S37" s="1"/>
      <c r="T37" s="1"/>
      <c r="U37" s="1"/>
      <c r="V37" s="1"/>
      <c r="W37" s="1"/>
      <c r="X37" s="1"/>
      <c r="Y37" s="1"/>
      <c r="Z37" s="1"/>
      <c r="AA37" s="2"/>
      <c r="AB37" s="1"/>
      <c r="AG37" s="4"/>
      <c r="AH37" s="4"/>
      <c r="AI37" s="4"/>
      <c r="AJ37" s="4"/>
      <c r="AK37" s="4"/>
      <c r="AL37" s="4"/>
      <c r="AM37" s="4"/>
      <c r="AN37" s="4"/>
      <c r="AO37" s="4"/>
      <c r="AP37" s="4"/>
      <c r="AQ37" s="4"/>
      <c r="AR37" s="4"/>
      <c r="AS37" s="4"/>
      <c r="AT37" s="4"/>
      <c r="AU37" s="4"/>
      <c r="AV37" s="4"/>
      <c r="AW37" s="4"/>
      <c r="AX37" s="4"/>
      <c r="AY37" s="4"/>
      <c r="AZ37" s="4"/>
      <c r="BA37" s="4"/>
      <c r="BB37" s="4"/>
      <c r="BC37" s="4"/>
      <c r="BD37" s="4"/>
    </row>
    <row r="38" spans="1:56" ht="16.5" customHeight="1" x14ac:dyDescent="0.15">
      <c r="A38" s="65"/>
      <c r="B38" s="66"/>
      <c r="C38" s="66"/>
      <c r="D38" s="66"/>
      <c r="E38" s="66"/>
      <c r="F38" s="66"/>
      <c r="G38" s="66"/>
      <c r="H38" s="66"/>
      <c r="I38" s="66"/>
      <c r="J38" s="66"/>
      <c r="K38" s="66"/>
      <c r="L38" s="66"/>
      <c r="M38" s="66"/>
      <c r="N38" s="67"/>
      <c r="O38" s="1"/>
      <c r="P38" s="1"/>
      <c r="Q38" s="1"/>
      <c r="R38" s="1"/>
      <c r="S38" s="1"/>
      <c r="T38" s="1"/>
      <c r="U38" s="1"/>
      <c r="V38" s="1"/>
      <c r="W38" s="1"/>
      <c r="X38" s="1"/>
      <c r="Y38" s="1"/>
      <c r="Z38" s="1"/>
      <c r="AA38" s="2"/>
      <c r="AB38" s="1"/>
    </row>
    <row r="39" spans="1:56" ht="16.5" customHeight="1" x14ac:dyDescent="0.15">
      <c r="A39" s="65"/>
      <c r="B39" s="66"/>
      <c r="C39" s="66"/>
      <c r="D39" s="66"/>
      <c r="E39" s="66"/>
      <c r="F39" s="66"/>
      <c r="G39" s="66"/>
      <c r="H39" s="66"/>
      <c r="I39" s="66"/>
      <c r="J39" s="66"/>
      <c r="K39" s="66"/>
      <c r="L39" s="66"/>
      <c r="M39" s="66"/>
      <c r="N39" s="67"/>
      <c r="O39" s="1"/>
      <c r="P39" s="1"/>
      <c r="Q39" s="83" t="s">
        <v>26</v>
      </c>
      <c r="R39" s="83"/>
      <c r="S39" s="78"/>
      <c r="T39" s="78"/>
      <c r="U39" s="78"/>
      <c r="V39" s="78"/>
      <c r="W39" s="78"/>
      <c r="X39" s="85" t="s">
        <v>27</v>
      </c>
      <c r="Y39" s="2"/>
      <c r="Z39" s="2"/>
      <c r="AA39" s="47"/>
      <c r="AB39" s="1"/>
    </row>
    <row r="40" spans="1:56" ht="16.5" customHeight="1" thickBot="1" x14ac:dyDescent="0.2">
      <c r="A40" s="68"/>
      <c r="B40" s="69"/>
      <c r="C40" s="69"/>
      <c r="D40" s="69"/>
      <c r="E40" s="69"/>
      <c r="F40" s="69"/>
      <c r="G40" s="69"/>
      <c r="H40" s="69"/>
      <c r="I40" s="69"/>
      <c r="J40" s="69"/>
      <c r="K40" s="69"/>
      <c r="L40" s="69"/>
      <c r="M40" s="69"/>
      <c r="N40" s="70"/>
      <c r="O40" s="1"/>
      <c r="P40" s="1"/>
      <c r="Q40" s="84"/>
      <c r="R40" s="84"/>
      <c r="S40" s="79"/>
      <c r="T40" s="79"/>
      <c r="U40" s="79"/>
      <c r="V40" s="79"/>
      <c r="W40" s="79"/>
      <c r="X40" s="86"/>
      <c r="Y40" s="2"/>
      <c r="Z40" s="2"/>
      <c r="AA40" s="2"/>
      <c r="AB40" s="1"/>
    </row>
    <row r="41" spans="1:56" ht="16.5" customHeight="1" thickTop="1" x14ac:dyDescent="0.15">
      <c r="A41" s="12"/>
      <c r="B41" s="12"/>
      <c r="C41" s="12"/>
      <c r="D41" s="12"/>
      <c r="E41" s="12"/>
      <c r="F41" s="12"/>
      <c r="G41" s="12"/>
      <c r="H41" s="12"/>
      <c r="I41" s="12"/>
      <c r="J41" s="12"/>
      <c r="K41" s="12"/>
      <c r="L41" s="12"/>
      <c r="M41" s="12"/>
      <c r="N41" s="11"/>
      <c r="O41" s="1"/>
      <c r="P41" s="1"/>
      <c r="Q41" s="1"/>
      <c r="R41" s="1"/>
      <c r="S41" s="1"/>
      <c r="T41" s="1"/>
      <c r="U41" s="1"/>
      <c r="V41" s="1"/>
      <c r="W41" s="1"/>
      <c r="X41" s="1"/>
      <c r="Y41" s="1"/>
      <c r="Z41" s="1"/>
      <c r="AA41" s="2"/>
      <c r="AB41" s="1"/>
    </row>
  </sheetData>
  <sheetProtection sheet="1" objects="1" scenarios="1"/>
  <mergeCells count="120">
    <mergeCell ref="S4:U4"/>
    <mergeCell ref="S3:U3"/>
    <mergeCell ref="V3:AA4"/>
    <mergeCell ref="A5:B6"/>
    <mergeCell ref="AA5:AA6"/>
    <mergeCell ref="N14:O14"/>
    <mergeCell ref="I8:K8"/>
    <mergeCell ref="I9:K9"/>
    <mergeCell ref="I10:K10"/>
    <mergeCell ref="Q5:Z5"/>
    <mergeCell ref="P5:P6"/>
    <mergeCell ref="I12:K12"/>
    <mergeCell ref="I13:K13"/>
    <mergeCell ref="A3:B4"/>
    <mergeCell ref="C5:H6"/>
    <mergeCell ref="C7:H7"/>
    <mergeCell ref="C8:H8"/>
    <mergeCell ref="C9:H9"/>
    <mergeCell ref="C10:H10"/>
    <mergeCell ref="N5:O6"/>
    <mergeCell ref="N7:O7"/>
    <mergeCell ref="N8:O8"/>
    <mergeCell ref="N9:O9"/>
    <mergeCell ref="N10:O10"/>
    <mergeCell ref="A26:B26"/>
    <mergeCell ref="A17:B17"/>
    <mergeCell ref="A18:B18"/>
    <mergeCell ref="A19:B19"/>
    <mergeCell ref="A20:B20"/>
    <mergeCell ref="A21:B21"/>
    <mergeCell ref="A22:B22"/>
    <mergeCell ref="A23:B23"/>
    <mergeCell ref="A24:B24"/>
    <mergeCell ref="A25:B25"/>
    <mergeCell ref="C19:H19"/>
    <mergeCell ref="I15:K15"/>
    <mergeCell ref="N18:O18"/>
    <mergeCell ref="N19:O19"/>
    <mergeCell ref="N20:O20"/>
    <mergeCell ref="C16:H16"/>
    <mergeCell ref="C21:H21"/>
    <mergeCell ref="C22:H22"/>
    <mergeCell ref="N21:O21"/>
    <mergeCell ref="I18:K18"/>
    <mergeCell ref="I19:K19"/>
    <mergeCell ref="I20:K20"/>
    <mergeCell ref="I21:K21"/>
    <mergeCell ref="I22:K22"/>
    <mergeCell ref="A1:AA2"/>
    <mergeCell ref="V31:X32"/>
    <mergeCell ref="Q39:R40"/>
    <mergeCell ref="S39:W40"/>
    <mergeCell ref="X39:X40"/>
    <mergeCell ref="L29:V30"/>
    <mergeCell ref="D27:V28"/>
    <mergeCell ref="A31:D32"/>
    <mergeCell ref="E31:I32"/>
    <mergeCell ref="J31:K32"/>
    <mergeCell ref="L31:L32"/>
    <mergeCell ref="M31:M32"/>
    <mergeCell ref="O31:R32"/>
    <mergeCell ref="T31:U32"/>
    <mergeCell ref="A29:C30"/>
    <mergeCell ref="D29:D30"/>
    <mergeCell ref="E29:I30"/>
    <mergeCell ref="J29:K29"/>
    <mergeCell ref="J30:K30"/>
    <mergeCell ref="N26:O26"/>
    <mergeCell ref="A27:C28"/>
    <mergeCell ref="A14:B14"/>
    <mergeCell ref="I11:K11"/>
    <mergeCell ref="N22:O22"/>
    <mergeCell ref="M5:M6"/>
    <mergeCell ref="L5:L6"/>
    <mergeCell ref="K3:L4"/>
    <mergeCell ref="M3:R4"/>
    <mergeCell ref="C3:J4"/>
    <mergeCell ref="I5:K6"/>
    <mergeCell ref="I7:K7"/>
    <mergeCell ref="A34:D34"/>
    <mergeCell ref="A35:D35"/>
    <mergeCell ref="E34:G35"/>
    <mergeCell ref="A7:B7"/>
    <mergeCell ref="A8:B8"/>
    <mergeCell ref="A9:B9"/>
    <mergeCell ref="A10:B10"/>
    <mergeCell ref="A12:B12"/>
    <mergeCell ref="A13:B13"/>
    <mergeCell ref="C23:H23"/>
    <mergeCell ref="C24:H24"/>
    <mergeCell ref="C17:H17"/>
    <mergeCell ref="C12:H12"/>
    <mergeCell ref="C13:H13"/>
    <mergeCell ref="C14:H14"/>
    <mergeCell ref="C15:H15"/>
    <mergeCell ref="C18:H18"/>
    <mergeCell ref="A37:N40"/>
    <mergeCell ref="N11:O11"/>
    <mergeCell ref="N12:O12"/>
    <mergeCell ref="N13:O13"/>
    <mergeCell ref="I25:K25"/>
    <mergeCell ref="I26:K26"/>
    <mergeCell ref="N25:O25"/>
    <mergeCell ref="I23:K23"/>
    <mergeCell ref="A15:B15"/>
    <mergeCell ref="A16:B16"/>
    <mergeCell ref="C20:H20"/>
    <mergeCell ref="N15:O15"/>
    <mergeCell ref="N16:O16"/>
    <mergeCell ref="N17:O17"/>
    <mergeCell ref="I16:K16"/>
    <mergeCell ref="I17:K17"/>
    <mergeCell ref="I14:K14"/>
    <mergeCell ref="N23:O23"/>
    <mergeCell ref="N24:O24"/>
    <mergeCell ref="I24:K24"/>
    <mergeCell ref="C11:H11"/>
    <mergeCell ref="C25:H25"/>
    <mergeCell ref="C26:H26"/>
    <mergeCell ref="A11:B11"/>
  </mergeCells>
  <phoneticPr fontId="18"/>
  <dataValidations count="6">
    <dataValidation type="list" allowBlank="1" showInputMessage="1" showErrorMessage="1" sqref="AA7:AA26" xr:uid="{00000000-0002-0000-0300-000000000000}">
      <formula1>"否"</formula1>
    </dataValidation>
    <dataValidation type="list" allowBlank="1" showInputMessage="1" showErrorMessage="1" sqref="M7:M26" xr:uid="{00000000-0002-0000-0300-000001000000}">
      <formula1>"初,一,無"</formula1>
    </dataValidation>
    <dataValidation type="list" allowBlank="1" showInputMessage="1" showErrorMessage="1" sqref="L7:L26" xr:uid="{00000000-0002-0000-0300-000002000000}">
      <formula1>"2,1"</formula1>
    </dataValidation>
    <dataValidation type="list" allowBlank="1" showInputMessage="1" showErrorMessage="1" sqref="AD9" xr:uid="{00000000-0002-0000-0300-000004000000}">
      <formula1>"内部,外部"</formula1>
    </dataValidation>
    <dataValidation type="list" allowBlank="1" showInputMessage="1" showErrorMessage="1" sqref="P7:P26" xr:uid="{EAEC76C6-4717-4B55-A4A1-2F2C5A1A574C}">
      <formula1>"○"</formula1>
    </dataValidation>
    <dataValidation type="list" allowBlank="1" showInputMessage="1" showErrorMessage="1" sqref="S4:U4" xr:uid="{0E014E17-B6F3-4827-AB76-390944CB5B10}">
      <formula1>"選択してください,(内部),(外部),なし"</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A41"/>
  <sheetViews>
    <sheetView workbookViewId="0">
      <selection activeCell="AK9" sqref="AK9"/>
    </sheetView>
  </sheetViews>
  <sheetFormatPr defaultColWidth="3.25" defaultRowHeight="16.5" customHeight="1" x14ac:dyDescent="0.15"/>
  <cols>
    <col min="1" max="24" width="3.5" customWidth="1"/>
  </cols>
  <sheetData>
    <row r="1" spans="1:27" ht="16.5" customHeight="1" x14ac:dyDescent="0.15">
      <c r="A1" s="80" t="s">
        <v>92</v>
      </c>
      <c r="B1" s="80"/>
      <c r="C1" s="80"/>
      <c r="D1" s="80"/>
      <c r="E1" s="80"/>
      <c r="F1" s="80"/>
      <c r="G1" s="80"/>
      <c r="H1" s="80"/>
      <c r="I1" s="80"/>
      <c r="J1" s="80"/>
      <c r="K1" s="80"/>
      <c r="L1" s="80"/>
      <c r="M1" s="80"/>
      <c r="N1" s="80"/>
      <c r="O1" s="80"/>
      <c r="P1" s="80"/>
      <c r="Q1" s="80"/>
      <c r="R1" s="80"/>
      <c r="S1" s="80"/>
      <c r="T1" s="80"/>
      <c r="U1" s="80"/>
      <c r="V1" s="80"/>
      <c r="W1" s="80"/>
      <c r="X1" s="80"/>
      <c r="Y1" s="80"/>
      <c r="Z1" s="80"/>
      <c r="AA1" s="80"/>
    </row>
    <row r="2" spans="1:27" ht="16.5" customHeight="1"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row>
    <row r="3" spans="1:27" ht="12.75" customHeight="1" x14ac:dyDescent="0.15">
      <c r="A3" s="76" t="s">
        <v>14</v>
      </c>
      <c r="B3" s="76"/>
      <c r="C3" s="74"/>
      <c r="D3" s="74"/>
      <c r="E3" s="74"/>
      <c r="F3" s="74"/>
      <c r="G3" s="74"/>
      <c r="H3" s="74"/>
      <c r="I3" s="74"/>
      <c r="J3" s="74"/>
      <c r="K3" s="76" t="s">
        <v>18</v>
      </c>
      <c r="L3" s="76"/>
      <c r="M3" s="105"/>
      <c r="N3" s="106"/>
      <c r="O3" s="106"/>
      <c r="P3" s="106"/>
      <c r="Q3" s="106"/>
      <c r="R3" s="107"/>
      <c r="S3" s="103" t="s">
        <v>46</v>
      </c>
      <c r="T3" s="104"/>
      <c r="U3" s="104"/>
      <c r="V3" s="105"/>
      <c r="W3" s="106"/>
      <c r="X3" s="106"/>
      <c r="Y3" s="106"/>
      <c r="Z3" s="106"/>
      <c r="AA3" s="107"/>
    </row>
    <row r="4" spans="1:27" ht="12.75" customHeight="1" x14ac:dyDescent="0.15">
      <c r="A4" s="121"/>
      <c r="B4" s="121"/>
      <c r="C4" s="74"/>
      <c r="D4" s="74"/>
      <c r="E4" s="74"/>
      <c r="F4" s="74"/>
      <c r="G4" s="74"/>
      <c r="H4" s="74"/>
      <c r="I4" s="74"/>
      <c r="J4" s="74"/>
      <c r="K4" s="76"/>
      <c r="L4" s="76"/>
      <c r="M4" s="108"/>
      <c r="N4" s="109"/>
      <c r="O4" s="109"/>
      <c r="P4" s="109"/>
      <c r="Q4" s="109"/>
      <c r="R4" s="110"/>
      <c r="S4" s="101" t="s">
        <v>87</v>
      </c>
      <c r="T4" s="102"/>
      <c r="U4" s="102"/>
      <c r="V4" s="108"/>
      <c r="W4" s="109"/>
      <c r="X4" s="109"/>
      <c r="Y4" s="109"/>
      <c r="Z4" s="109"/>
      <c r="AA4" s="110"/>
    </row>
    <row r="5" spans="1:27" ht="17.45" customHeight="1" x14ac:dyDescent="0.15">
      <c r="A5" s="111" t="s">
        <v>36</v>
      </c>
      <c r="B5" s="112"/>
      <c r="C5" s="122" t="s">
        <v>17</v>
      </c>
      <c r="D5" s="76"/>
      <c r="E5" s="76"/>
      <c r="F5" s="76"/>
      <c r="G5" s="76"/>
      <c r="H5" s="76"/>
      <c r="I5" s="76" t="s">
        <v>11</v>
      </c>
      <c r="J5" s="76"/>
      <c r="K5" s="76"/>
      <c r="L5" s="75" t="s">
        <v>0</v>
      </c>
      <c r="M5" s="75" t="s">
        <v>1</v>
      </c>
      <c r="N5" s="125" t="s">
        <v>2</v>
      </c>
      <c r="O5" s="126"/>
      <c r="P5" s="119" t="s">
        <v>100</v>
      </c>
      <c r="Q5" s="116" t="s">
        <v>4</v>
      </c>
      <c r="R5" s="117"/>
      <c r="S5" s="117"/>
      <c r="T5" s="117"/>
      <c r="U5" s="117"/>
      <c r="V5" s="117"/>
      <c r="W5" s="117"/>
      <c r="X5" s="117"/>
      <c r="Y5" s="117"/>
      <c r="Z5" s="118"/>
      <c r="AA5" s="115" t="s">
        <v>3</v>
      </c>
    </row>
    <row r="6" spans="1:27" ht="17.45" customHeight="1" x14ac:dyDescent="0.15">
      <c r="A6" s="113"/>
      <c r="B6" s="114"/>
      <c r="C6" s="122"/>
      <c r="D6" s="76"/>
      <c r="E6" s="76"/>
      <c r="F6" s="76"/>
      <c r="G6" s="76"/>
      <c r="H6" s="76"/>
      <c r="I6" s="76"/>
      <c r="J6" s="76"/>
      <c r="K6" s="76"/>
      <c r="L6" s="75"/>
      <c r="M6" s="75"/>
      <c r="N6" s="127"/>
      <c r="O6" s="128"/>
      <c r="P6" s="120"/>
      <c r="Q6" s="5">
        <v>40</v>
      </c>
      <c r="R6" s="5">
        <v>44</v>
      </c>
      <c r="S6" s="5">
        <v>48</v>
      </c>
      <c r="T6" s="5">
        <v>52</v>
      </c>
      <c r="U6" s="5">
        <v>57</v>
      </c>
      <c r="V6" s="5">
        <v>63</v>
      </c>
      <c r="W6" s="5">
        <v>70</v>
      </c>
      <c r="X6" s="40" t="s">
        <v>84</v>
      </c>
      <c r="Y6" s="40" t="s">
        <v>85</v>
      </c>
      <c r="Z6" s="43" t="s">
        <v>86</v>
      </c>
      <c r="AA6" s="115"/>
    </row>
    <row r="7" spans="1:27" ht="22.5" customHeight="1" x14ac:dyDescent="0.15">
      <c r="A7" s="73">
        <v>1</v>
      </c>
      <c r="B7" s="73"/>
      <c r="C7" s="74"/>
      <c r="D7" s="74"/>
      <c r="E7" s="74"/>
      <c r="F7" s="74"/>
      <c r="G7" s="74"/>
      <c r="H7" s="74"/>
      <c r="I7" s="72"/>
      <c r="J7" s="72"/>
      <c r="K7" s="72"/>
      <c r="L7" s="6"/>
      <c r="M7" s="6"/>
      <c r="N7" s="123"/>
      <c r="O7" s="124"/>
      <c r="P7" s="41"/>
      <c r="Q7" s="7" t="str">
        <f>IF(AND(N7&lt;=40,N7&gt;0,P7=""),"○","")</f>
        <v/>
      </c>
      <c r="R7" s="7" t="str">
        <f>IF(AND(N7&lt;=44,N7&gt;40,P7=""),"○","")</f>
        <v/>
      </c>
      <c r="S7" s="7" t="str">
        <f>IF(AND(N7&lt;=48,N7&gt;44,P7=""),"○","")</f>
        <v/>
      </c>
      <c r="T7" s="7" t="str">
        <f>IF(AND(N7&lt;=52,N7&gt;48,P7=""),"○","")</f>
        <v/>
      </c>
      <c r="U7" s="7" t="str">
        <f>IF(AND(N7&lt;=57,N7&gt;52,P7=""),"○","")</f>
        <v/>
      </c>
      <c r="V7" s="7" t="str">
        <f>IF(AND(N7&lt;=63,N7&gt;57,P7=""),"○","")</f>
        <v/>
      </c>
      <c r="W7" s="7" t="str">
        <f>IF(AND(N7&lt;=70,N7&gt;63,P7=""),"○","")</f>
        <v/>
      </c>
      <c r="X7" s="7" t="str">
        <f>IF(AND(N7&gt;70,P7=""),"○","")</f>
        <v/>
      </c>
      <c r="Y7" s="7" t="str">
        <f>IF(AND(N7&lt;=44,N7&gt;0,P7="○"),"○","")</f>
        <v/>
      </c>
      <c r="Z7" s="7" t="str">
        <f>IF(AND(N7&gt;44,P7="○"),"○","")</f>
        <v/>
      </c>
      <c r="AA7" s="46"/>
    </row>
    <row r="8" spans="1:27" ht="22.5" customHeight="1" x14ac:dyDescent="0.15">
      <c r="A8" s="73">
        <v>2</v>
      </c>
      <c r="B8" s="73"/>
      <c r="C8" s="74"/>
      <c r="D8" s="74"/>
      <c r="E8" s="74"/>
      <c r="F8" s="74"/>
      <c r="G8" s="74"/>
      <c r="H8" s="74"/>
      <c r="I8" s="72"/>
      <c r="J8" s="72"/>
      <c r="K8" s="72"/>
      <c r="L8" s="6"/>
      <c r="M8" s="6"/>
      <c r="N8" s="123"/>
      <c r="O8" s="124"/>
      <c r="P8" s="41"/>
      <c r="Q8" s="7" t="str">
        <f t="shared" ref="Q8:Q26" si="0">IF(AND(N8&lt;=40,N8&gt;0,P8=""),"○","")</f>
        <v/>
      </c>
      <c r="R8" s="7" t="str">
        <f t="shared" ref="R8:R26" si="1">IF(AND(N8&lt;=44,N8&gt;40,P8=""),"○","")</f>
        <v/>
      </c>
      <c r="S8" s="7" t="str">
        <f t="shared" ref="S8:S26" si="2">IF(AND(N8&lt;=48,N8&gt;44,P8=""),"○","")</f>
        <v/>
      </c>
      <c r="T8" s="7" t="str">
        <f t="shared" ref="T8:T26" si="3">IF(AND(N8&lt;=52,N8&gt;48,P8=""),"○","")</f>
        <v/>
      </c>
      <c r="U8" s="7" t="str">
        <f t="shared" ref="U8:U26" si="4">IF(AND(N8&lt;=57,N8&gt;52,P8=""),"○","")</f>
        <v/>
      </c>
      <c r="V8" s="7" t="str">
        <f t="shared" ref="V8:V26" si="5">IF(AND(N8&lt;=63,N8&gt;57,P8=""),"○","")</f>
        <v/>
      </c>
      <c r="W8" s="7" t="str">
        <f t="shared" ref="W8:W26" si="6">IF(AND(N8&lt;=70,N8&gt;63,P8=""),"○","")</f>
        <v/>
      </c>
      <c r="X8" s="7" t="str">
        <f t="shared" ref="X8:X26" si="7">IF(AND(N8&gt;70,P8=""),"○","")</f>
        <v/>
      </c>
      <c r="Y8" s="7" t="str">
        <f t="shared" ref="Y8:Y26" si="8">IF(AND(N8&lt;=44,N8&gt;0,P8="○"),"○","")</f>
        <v/>
      </c>
      <c r="Z8" s="7" t="str">
        <f t="shared" ref="Z8:Z26" si="9">IF(AND(N8&gt;44,P8="○"),"○","")</f>
        <v/>
      </c>
      <c r="AA8" s="46"/>
    </row>
    <row r="9" spans="1:27" ht="22.5" customHeight="1" x14ac:dyDescent="0.15">
      <c r="A9" s="73">
        <v>3</v>
      </c>
      <c r="B9" s="73"/>
      <c r="C9" s="74"/>
      <c r="D9" s="74"/>
      <c r="E9" s="74"/>
      <c r="F9" s="74"/>
      <c r="G9" s="74"/>
      <c r="H9" s="74"/>
      <c r="I9" s="72"/>
      <c r="J9" s="72"/>
      <c r="K9" s="72"/>
      <c r="L9" s="6"/>
      <c r="M9" s="6"/>
      <c r="N9" s="123"/>
      <c r="O9" s="124"/>
      <c r="P9" s="41"/>
      <c r="Q9" s="7" t="str">
        <f t="shared" si="0"/>
        <v/>
      </c>
      <c r="R9" s="7" t="str">
        <f t="shared" si="1"/>
        <v/>
      </c>
      <c r="S9" s="7" t="str">
        <f t="shared" si="2"/>
        <v/>
      </c>
      <c r="T9" s="7" t="str">
        <f t="shared" si="3"/>
        <v/>
      </c>
      <c r="U9" s="7" t="str">
        <f t="shared" si="4"/>
        <v/>
      </c>
      <c r="V9" s="7" t="str">
        <f t="shared" si="5"/>
        <v/>
      </c>
      <c r="W9" s="7" t="str">
        <f t="shared" si="6"/>
        <v/>
      </c>
      <c r="X9" s="7" t="str">
        <f t="shared" si="7"/>
        <v/>
      </c>
      <c r="Y9" s="7" t="str">
        <f t="shared" si="8"/>
        <v/>
      </c>
      <c r="Z9" s="7" t="str">
        <f t="shared" si="9"/>
        <v/>
      </c>
      <c r="AA9" s="46"/>
    </row>
    <row r="10" spans="1:27" ht="22.5" customHeight="1" x14ac:dyDescent="0.15">
      <c r="A10" s="73">
        <v>4</v>
      </c>
      <c r="B10" s="73"/>
      <c r="C10" s="74"/>
      <c r="D10" s="74"/>
      <c r="E10" s="74"/>
      <c r="F10" s="74"/>
      <c r="G10" s="74"/>
      <c r="H10" s="74"/>
      <c r="I10" s="72"/>
      <c r="J10" s="72"/>
      <c r="K10" s="72"/>
      <c r="L10" s="6"/>
      <c r="M10" s="6"/>
      <c r="N10" s="123"/>
      <c r="O10" s="124"/>
      <c r="P10" s="41"/>
      <c r="Q10" s="7" t="str">
        <f t="shared" si="0"/>
        <v/>
      </c>
      <c r="R10" s="7" t="str">
        <f t="shared" si="1"/>
        <v/>
      </c>
      <c r="S10" s="7" t="str">
        <f t="shared" si="2"/>
        <v/>
      </c>
      <c r="T10" s="7" t="str">
        <f t="shared" si="3"/>
        <v/>
      </c>
      <c r="U10" s="7" t="str">
        <f t="shared" si="4"/>
        <v/>
      </c>
      <c r="V10" s="7" t="str">
        <f t="shared" si="5"/>
        <v/>
      </c>
      <c r="W10" s="7" t="str">
        <f t="shared" si="6"/>
        <v/>
      </c>
      <c r="X10" s="7" t="str">
        <f t="shared" si="7"/>
        <v/>
      </c>
      <c r="Y10" s="7" t="str">
        <f t="shared" si="8"/>
        <v/>
      </c>
      <c r="Z10" s="7" t="str">
        <f t="shared" si="9"/>
        <v/>
      </c>
      <c r="AA10" s="46"/>
    </row>
    <row r="11" spans="1:27" ht="22.5" customHeight="1" x14ac:dyDescent="0.15">
      <c r="A11" s="73">
        <v>5</v>
      </c>
      <c r="B11" s="73"/>
      <c r="C11" s="74"/>
      <c r="D11" s="74"/>
      <c r="E11" s="74"/>
      <c r="F11" s="74"/>
      <c r="G11" s="74"/>
      <c r="H11" s="74"/>
      <c r="I11" s="72"/>
      <c r="J11" s="72"/>
      <c r="K11" s="72"/>
      <c r="L11" s="6"/>
      <c r="M11" s="6"/>
      <c r="N11" s="123"/>
      <c r="O11" s="124"/>
      <c r="P11" s="41"/>
      <c r="Q11" s="7" t="str">
        <f t="shared" si="0"/>
        <v/>
      </c>
      <c r="R11" s="7" t="str">
        <f t="shared" si="1"/>
        <v/>
      </c>
      <c r="S11" s="7" t="str">
        <f t="shared" si="2"/>
        <v/>
      </c>
      <c r="T11" s="7" t="str">
        <f t="shared" si="3"/>
        <v/>
      </c>
      <c r="U11" s="7" t="str">
        <f t="shared" si="4"/>
        <v/>
      </c>
      <c r="V11" s="7" t="str">
        <f t="shared" si="5"/>
        <v/>
      </c>
      <c r="W11" s="7" t="str">
        <f t="shared" si="6"/>
        <v/>
      </c>
      <c r="X11" s="7" t="str">
        <f t="shared" si="7"/>
        <v/>
      </c>
      <c r="Y11" s="7" t="str">
        <f t="shared" si="8"/>
        <v/>
      </c>
      <c r="Z11" s="7" t="str">
        <f t="shared" si="9"/>
        <v/>
      </c>
      <c r="AA11" s="46"/>
    </row>
    <row r="12" spans="1:27" ht="22.5" customHeight="1" x14ac:dyDescent="0.15">
      <c r="A12" s="73">
        <v>6</v>
      </c>
      <c r="B12" s="73"/>
      <c r="C12" s="74"/>
      <c r="D12" s="74"/>
      <c r="E12" s="74"/>
      <c r="F12" s="74"/>
      <c r="G12" s="74"/>
      <c r="H12" s="74"/>
      <c r="I12" s="72"/>
      <c r="J12" s="72"/>
      <c r="K12" s="72"/>
      <c r="L12" s="6"/>
      <c r="M12" s="6"/>
      <c r="N12" s="123"/>
      <c r="O12" s="124"/>
      <c r="P12" s="41"/>
      <c r="Q12" s="7" t="str">
        <f t="shared" si="0"/>
        <v/>
      </c>
      <c r="R12" s="7" t="str">
        <f t="shared" si="1"/>
        <v/>
      </c>
      <c r="S12" s="7" t="str">
        <f t="shared" si="2"/>
        <v/>
      </c>
      <c r="T12" s="7" t="str">
        <f t="shared" si="3"/>
        <v/>
      </c>
      <c r="U12" s="7" t="str">
        <f t="shared" si="4"/>
        <v/>
      </c>
      <c r="V12" s="7" t="str">
        <f t="shared" si="5"/>
        <v/>
      </c>
      <c r="W12" s="7" t="str">
        <f t="shared" si="6"/>
        <v/>
      </c>
      <c r="X12" s="7" t="str">
        <f t="shared" si="7"/>
        <v/>
      </c>
      <c r="Y12" s="7" t="str">
        <f t="shared" si="8"/>
        <v/>
      </c>
      <c r="Z12" s="7" t="str">
        <f t="shared" si="9"/>
        <v/>
      </c>
      <c r="AA12" s="46"/>
    </row>
    <row r="13" spans="1:27" ht="22.5" customHeight="1" x14ac:dyDescent="0.15">
      <c r="A13" s="73">
        <v>7</v>
      </c>
      <c r="B13" s="73"/>
      <c r="C13" s="74"/>
      <c r="D13" s="74"/>
      <c r="E13" s="74"/>
      <c r="F13" s="74"/>
      <c r="G13" s="74"/>
      <c r="H13" s="74"/>
      <c r="I13" s="72"/>
      <c r="J13" s="72"/>
      <c r="K13" s="72"/>
      <c r="L13" s="6"/>
      <c r="M13" s="6"/>
      <c r="N13" s="123"/>
      <c r="O13" s="124"/>
      <c r="P13" s="41"/>
      <c r="Q13" s="7" t="str">
        <f t="shared" si="0"/>
        <v/>
      </c>
      <c r="R13" s="7" t="str">
        <f t="shared" si="1"/>
        <v/>
      </c>
      <c r="S13" s="7" t="str">
        <f t="shared" si="2"/>
        <v/>
      </c>
      <c r="T13" s="7" t="str">
        <f t="shared" si="3"/>
        <v/>
      </c>
      <c r="U13" s="7" t="str">
        <f t="shared" si="4"/>
        <v/>
      </c>
      <c r="V13" s="7" t="str">
        <f t="shared" si="5"/>
        <v/>
      </c>
      <c r="W13" s="7" t="str">
        <f t="shared" si="6"/>
        <v/>
      </c>
      <c r="X13" s="7" t="str">
        <f t="shared" si="7"/>
        <v/>
      </c>
      <c r="Y13" s="7" t="str">
        <f t="shared" si="8"/>
        <v/>
      </c>
      <c r="Z13" s="7" t="str">
        <f t="shared" si="9"/>
        <v/>
      </c>
      <c r="AA13" s="46"/>
    </row>
    <row r="14" spans="1:27" ht="22.5" customHeight="1" x14ac:dyDescent="0.15">
      <c r="A14" s="73">
        <v>8</v>
      </c>
      <c r="B14" s="73"/>
      <c r="C14" s="74"/>
      <c r="D14" s="74"/>
      <c r="E14" s="74"/>
      <c r="F14" s="74"/>
      <c r="G14" s="74"/>
      <c r="H14" s="74"/>
      <c r="I14" s="72"/>
      <c r="J14" s="72"/>
      <c r="K14" s="72"/>
      <c r="L14" s="6"/>
      <c r="M14" s="6"/>
      <c r="N14" s="123"/>
      <c r="O14" s="124"/>
      <c r="P14" s="41"/>
      <c r="Q14" s="7" t="str">
        <f t="shared" si="0"/>
        <v/>
      </c>
      <c r="R14" s="7" t="str">
        <f t="shared" si="1"/>
        <v/>
      </c>
      <c r="S14" s="7" t="str">
        <f t="shared" si="2"/>
        <v/>
      </c>
      <c r="T14" s="7" t="str">
        <f t="shared" si="3"/>
        <v/>
      </c>
      <c r="U14" s="7" t="str">
        <f t="shared" si="4"/>
        <v/>
      </c>
      <c r="V14" s="7" t="str">
        <f t="shared" si="5"/>
        <v/>
      </c>
      <c r="W14" s="7" t="str">
        <f t="shared" si="6"/>
        <v/>
      </c>
      <c r="X14" s="7" t="str">
        <f t="shared" si="7"/>
        <v/>
      </c>
      <c r="Y14" s="7" t="str">
        <f t="shared" si="8"/>
        <v/>
      </c>
      <c r="Z14" s="7" t="str">
        <f t="shared" si="9"/>
        <v/>
      </c>
      <c r="AA14" s="46"/>
    </row>
    <row r="15" spans="1:27" ht="22.5" customHeight="1" x14ac:dyDescent="0.15">
      <c r="A15" s="73">
        <v>9</v>
      </c>
      <c r="B15" s="73"/>
      <c r="C15" s="74"/>
      <c r="D15" s="74"/>
      <c r="E15" s="74"/>
      <c r="F15" s="74"/>
      <c r="G15" s="74"/>
      <c r="H15" s="74"/>
      <c r="I15" s="72"/>
      <c r="J15" s="72"/>
      <c r="K15" s="72"/>
      <c r="L15" s="6"/>
      <c r="M15" s="6"/>
      <c r="N15" s="123"/>
      <c r="O15" s="124"/>
      <c r="P15" s="41"/>
      <c r="Q15" s="7" t="str">
        <f t="shared" si="0"/>
        <v/>
      </c>
      <c r="R15" s="7" t="str">
        <f t="shared" si="1"/>
        <v/>
      </c>
      <c r="S15" s="7" t="str">
        <f t="shared" si="2"/>
        <v/>
      </c>
      <c r="T15" s="7" t="str">
        <f t="shared" si="3"/>
        <v/>
      </c>
      <c r="U15" s="7" t="str">
        <f t="shared" si="4"/>
        <v/>
      </c>
      <c r="V15" s="7" t="str">
        <f t="shared" si="5"/>
        <v/>
      </c>
      <c r="W15" s="7" t="str">
        <f t="shared" si="6"/>
        <v/>
      </c>
      <c r="X15" s="7" t="str">
        <f t="shared" si="7"/>
        <v/>
      </c>
      <c r="Y15" s="7" t="str">
        <f t="shared" si="8"/>
        <v/>
      </c>
      <c r="Z15" s="7" t="str">
        <f t="shared" si="9"/>
        <v/>
      </c>
      <c r="AA15" s="46"/>
    </row>
    <row r="16" spans="1:27" ht="22.5" customHeight="1" x14ac:dyDescent="0.15">
      <c r="A16" s="73">
        <v>10</v>
      </c>
      <c r="B16" s="73"/>
      <c r="C16" s="74"/>
      <c r="D16" s="74"/>
      <c r="E16" s="74"/>
      <c r="F16" s="74"/>
      <c r="G16" s="74"/>
      <c r="H16" s="74"/>
      <c r="I16" s="72"/>
      <c r="J16" s="72"/>
      <c r="K16" s="72"/>
      <c r="L16" s="6"/>
      <c r="M16" s="6"/>
      <c r="N16" s="123"/>
      <c r="O16" s="124"/>
      <c r="P16" s="41"/>
      <c r="Q16" s="7" t="str">
        <f t="shared" si="0"/>
        <v/>
      </c>
      <c r="R16" s="7" t="str">
        <f t="shared" si="1"/>
        <v/>
      </c>
      <c r="S16" s="7" t="str">
        <f t="shared" si="2"/>
        <v/>
      </c>
      <c r="T16" s="7" t="str">
        <f t="shared" si="3"/>
        <v/>
      </c>
      <c r="U16" s="7" t="str">
        <f t="shared" si="4"/>
        <v/>
      </c>
      <c r="V16" s="7" t="str">
        <f t="shared" si="5"/>
        <v/>
      </c>
      <c r="W16" s="7" t="str">
        <f t="shared" si="6"/>
        <v/>
      </c>
      <c r="X16" s="7" t="str">
        <f t="shared" si="7"/>
        <v/>
      </c>
      <c r="Y16" s="7" t="str">
        <f t="shared" si="8"/>
        <v/>
      </c>
      <c r="Z16" s="7" t="str">
        <f t="shared" si="9"/>
        <v/>
      </c>
      <c r="AA16" s="46"/>
    </row>
    <row r="17" spans="1:27" ht="22.5" customHeight="1" x14ac:dyDescent="0.15">
      <c r="A17" s="73">
        <v>11</v>
      </c>
      <c r="B17" s="73"/>
      <c r="C17" s="74"/>
      <c r="D17" s="74"/>
      <c r="E17" s="74"/>
      <c r="F17" s="74"/>
      <c r="G17" s="74"/>
      <c r="H17" s="74"/>
      <c r="I17" s="72"/>
      <c r="J17" s="72"/>
      <c r="K17" s="72"/>
      <c r="L17" s="6"/>
      <c r="M17" s="6"/>
      <c r="N17" s="123"/>
      <c r="O17" s="124"/>
      <c r="P17" s="41"/>
      <c r="Q17" s="7" t="str">
        <f t="shared" si="0"/>
        <v/>
      </c>
      <c r="R17" s="7" t="str">
        <f t="shared" si="1"/>
        <v/>
      </c>
      <c r="S17" s="7" t="str">
        <f t="shared" si="2"/>
        <v/>
      </c>
      <c r="T17" s="7" t="str">
        <f t="shared" si="3"/>
        <v/>
      </c>
      <c r="U17" s="7" t="str">
        <f t="shared" si="4"/>
        <v/>
      </c>
      <c r="V17" s="7" t="str">
        <f t="shared" si="5"/>
        <v/>
      </c>
      <c r="W17" s="7" t="str">
        <f t="shared" si="6"/>
        <v/>
      </c>
      <c r="X17" s="7" t="str">
        <f t="shared" si="7"/>
        <v/>
      </c>
      <c r="Y17" s="7" t="str">
        <f t="shared" si="8"/>
        <v/>
      </c>
      <c r="Z17" s="7" t="str">
        <f t="shared" si="9"/>
        <v/>
      </c>
      <c r="AA17" s="46"/>
    </row>
    <row r="18" spans="1:27" ht="22.5" customHeight="1" x14ac:dyDescent="0.15">
      <c r="A18" s="73">
        <v>12</v>
      </c>
      <c r="B18" s="73"/>
      <c r="C18" s="74"/>
      <c r="D18" s="74"/>
      <c r="E18" s="74"/>
      <c r="F18" s="74"/>
      <c r="G18" s="74"/>
      <c r="H18" s="74"/>
      <c r="I18" s="72"/>
      <c r="J18" s="72"/>
      <c r="K18" s="72"/>
      <c r="L18" s="6"/>
      <c r="M18" s="6"/>
      <c r="N18" s="123"/>
      <c r="O18" s="124"/>
      <c r="P18" s="41"/>
      <c r="Q18" s="7" t="str">
        <f t="shared" si="0"/>
        <v/>
      </c>
      <c r="R18" s="7" t="str">
        <f t="shared" si="1"/>
        <v/>
      </c>
      <c r="S18" s="7" t="str">
        <f t="shared" si="2"/>
        <v/>
      </c>
      <c r="T18" s="7" t="str">
        <f t="shared" si="3"/>
        <v/>
      </c>
      <c r="U18" s="7" t="str">
        <f t="shared" si="4"/>
        <v/>
      </c>
      <c r="V18" s="7" t="str">
        <f t="shared" si="5"/>
        <v/>
      </c>
      <c r="W18" s="7" t="str">
        <f t="shared" si="6"/>
        <v/>
      </c>
      <c r="X18" s="7" t="str">
        <f t="shared" si="7"/>
        <v/>
      </c>
      <c r="Y18" s="7" t="str">
        <f t="shared" si="8"/>
        <v/>
      </c>
      <c r="Z18" s="7" t="str">
        <f t="shared" si="9"/>
        <v/>
      </c>
      <c r="AA18" s="46"/>
    </row>
    <row r="19" spans="1:27" ht="22.5" customHeight="1" x14ac:dyDescent="0.15">
      <c r="A19" s="73">
        <v>13</v>
      </c>
      <c r="B19" s="73"/>
      <c r="C19" s="74"/>
      <c r="D19" s="74"/>
      <c r="E19" s="74"/>
      <c r="F19" s="74"/>
      <c r="G19" s="74"/>
      <c r="H19" s="74"/>
      <c r="I19" s="72"/>
      <c r="J19" s="72"/>
      <c r="K19" s="72"/>
      <c r="L19" s="6"/>
      <c r="M19" s="6"/>
      <c r="N19" s="123"/>
      <c r="O19" s="124"/>
      <c r="P19" s="41"/>
      <c r="Q19" s="7" t="str">
        <f t="shared" si="0"/>
        <v/>
      </c>
      <c r="R19" s="7" t="str">
        <f t="shared" si="1"/>
        <v/>
      </c>
      <c r="S19" s="7" t="str">
        <f t="shared" si="2"/>
        <v/>
      </c>
      <c r="T19" s="7" t="str">
        <f t="shared" si="3"/>
        <v/>
      </c>
      <c r="U19" s="7" t="str">
        <f t="shared" si="4"/>
        <v/>
      </c>
      <c r="V19" s="7" t="str">
        <f t="shared" si="5"/>
        <v/>
      </c>
      <c r="W19" s="7" t="str">
        <f t="shared" si="6"/>
        <v/>
      </c>
      <c r="X19" s="7" t="str">
        <f t="shared" si="7"/>
        <v/>
      </c>
      <c r="Y19" s="7" t="str">
        <f t="shared" si="8"/>
        <v/>
      </c>
      <c r="Z19" s="7" t="str">
        <f t="shared" si="9"/>
        <v/>
      </c>
      <c r="AA19" s="46"/>
    </row>
    <row r="20" spans="1:27" ht="22.5" customHeight="1" x14ac:dyDescent="0.15">
      <c r="A20" s="73">
        <v>14</v>
      </c>
      <c r="B20" s="73"/>
      <c r="C20" s="74"/>
      <c r="D20" s="74"/>
      <c r="E20" s="74"/>
      <c r="F20" s="74"/>
      <c r="G20" s="74"/>
      <c r="H20" s="74"/>
      <c r="I20" s="72"/>
      <c r="J20" s="72"/>
      <c r="K20" s="72"/>
      <c r="L20" s="6"/>
      <c r="M20" s="6"/>
      <c r="N20" s="123"/>
      <c r="O20" s="124"/>
      <c r="P20" s="41"/>
      <c r="Q20" s="7" t="str">
        <f t="shared" si="0"/>
        <v/>
      </c>
      <c r="R20" s="7" t="str">
        <f t="shared" si="1"/>
        <v/>
      </c>
      <c r="S20" s="7" t="str">
        <f t="shared" si="2"/>
        <v/>
      </c>
      <c r="T20" s="7" t="str">
        <f t="shared" si="3"/>
        <v/>
      </c>
      <c r="U20" s="7" t="str">
        <f t="shared" si="4"/>
        <v/>
      </c>
      <c r="V20" s="7" t="str">
        <f t="shared" si="5"/>
        <v/>
      </c>
      <c r="W20" s="7" t="str">
        <f t="shared" si="6"/>
        <v/>
      </c>
      <c r="X20" s="7" t="str">
        <f t="shared" si="7"/>
        <v/>
      </c>
      <c r="Y20" s="7" t="str">
        <f t="shared" si="8"/>
        <v/>
      </c>
      <c r="Z20" s="7" t="str">
        <f t="shared" si="9"/>
        <v/>
      </c>
      <c r="AA20" s="46"/>
    </row>
    <row r="21" spans="1:27" ht="22.5" customHeight="1" x14ac:dyDescent="0.15">
      <c r="A21" s="73">
        <v>15</v>
      </c>
      <c r="B21" s="73"/>
      <c r="C21" s="74"/>
      <c r="D21" s="74"/>
      <c r="E21" s="74"/>
      <c r="F21" s="74"/>
      <c r="G21" s="74"/>
      <c r="H21" s="74"/>
      <c r="I21" s="72"/>
      <c r="J21" s="72"/>
      <c r="K21" s="72"/>
      <c r="L21" s="6"/>
      <c r="M21" s="6"/>
      <c r="N21" s="123"/>
      <c r="O21" s="124"/>
      <c r="P21" s="41"/>
      <c r="Q21" s="7" t="str">
        <f t="shared" si="0"/>
        <v/>
      </c>
      <c r="R21" s="7" t="str">
        <f t="shared" si="1"/>
        <v/>
      </c>
      <c r="S21" s="7" t="str">
        <f t="shared" si="2"/>
        <v/>
      </c>
      <c r="T21" s="7" t="str">
        <f t="shared" si="3"/>
        <v/>
      </c>
      <c r="U21" s="7" t="str">
        <f t="shared" si="4"/>
        <v/>
      </c>
      <c r="V21" s="7" t="str">
        <f t="shared" si="5"/>
        <v/>
      </c>
      <c r="W21" s="7" t="str">
        <f t="shared" si="6"/>
        <v/>
      </c>
      <c r="X21" s="7" t="str">
        <f t="shared" si="7"/>
        <v/>
      </c>
      <c r="Y21" s="7" t="str">
        <f t="shared" si="8"/>
        <v/>
      </c>
      <c r="Z21" s="7" t="str">
        <f t="shared" si="9"/>
        <v/>
      </c>
      <c r="AA21" s="46"/>
    </row>
    <row r="22" spans="1:27" ht="22.5" customHeight="1" x14ac:dyDescent="0.15">
      <c r="A22" s="73">
        <v>16</v>
      </c>
      <c r="B22" s="73"/>
      <c r="C22" s="74"/>
      <c r="D22" s="74"/>
      <c r="E22" s="74"/>
      <c r="F22" s="74"/>
      <c r="G22" s="74"/>
      <c r="H22" s="74"/>
      <c r="I22" s="72"/>
      <c r="J22" s="72"/>
      <c r="K22" s="72"/>
      <c r="L22" s="6"/>
      <c r="M22" s="6"/>
      <c r="N22" s="123"/>
      <c r="O22" s="124"/>
      <c r="P22" s="41"/>
      <c r="Q22" s="7" t="str">
        <f t="shared" si="0"/>
        <v/>
      </c>
      <c r="R22" s="7" t="str">
        <f t="shared" si="1"/>
        <v/>
      </c>
      <c r="S22" s="7" t="str">
        <f t="shared" si="2"/>
        <v/>
      </c>
      <c r="T22" s="7" t="str">
        <f t="shared" si="3"/>
        <v/>
      </c>
      <c r="U22" s="7" t="str">
        <f t="shared" si="4"/>
        <v/>
      </c>
      <c r="V22" s="7" t="str">
        <f t="shared" si="5"/>
        <v/>
      </c>
      <c r="W22" s="7" t="str">
        <f t="shared" si="6"/>
        <v/>
      </c>
      <c r="X22" s="7" t="str">
        <f t="shared" si="7"/>
        <v/>
      </c>
      <c r="Y22" s="7" t="str">
        <f t="shared" si="8"/>
        <v/>
      </c>
      <c r="Z22" s="7" t="str">
        <f t="shared" si="9"/>
        <v/>
      </c>
      <c r="AA22" s="46"/>
    </row>
    <row r="23" spans="1:27" ht="22.5" customHeight="1" x14ac:dyDescent="0.15">
      <c r="A23" s="73">
        <v>17</v>
      </c>
      <c r="B23" s="73"/>
      <c r="C23" s="74"/>
      <c r="D23" s="74"/>
      <c r="E23" s="74"/>
      <c r="F23" s="74"/>
      <c r="G23" s="74"/>
      <c r="H23" s="74"/>
      <c r="I23" s="72"/>
      <c r="J23" s="72"/>
      <c r="K23" s="72"/>
      <c r="L23" s="6"/>
      <c r="M23" s="6"/>
      <c r="N23" s="123"/>
      <c r="O23" s="124"/>
      <c r="P23" s="41"/>
      <c r="Q23" s="7" t="str">
        <f t="shared" si="0"/>
        <v/>
      </c>
      <c r="R23" s="7" t="str">
        <f t="shared" si="1"/>
        <v/>
      </c>
      <c r="S23" s="7" t="str">
        <f t="shared" si="2"/>
        <v/>
      </c>
      <c r="T23" s="7" t="str">
        <f t="shared" si="3"/>
        <v/>
      </c>
      <c r="U23" s="7" t="str">
        <f t="shared" si="4"/>
        <v/>
      </c>
      <c r="V23" s="7" t="str">
        <f t="shared" si="5"/>
        <v/>
      </c>
      <c r="W23" s="7" t="str">
        <f t="shared" si="6"/>
        <v/>
      </c>
      <c r="X23" s="7" t="str">
        <f t="shared" si="7"/>
        <v/>
      </c>
      <c r="Y23" s="7" t="str">
        <f t="shared" si="8"/>
        <v/>
      </c>
      <c r="Z23" s="7" t="str">
        <f t="shared" si="9"/>
        <v/>
      </c>
      <c r="AA23" s="46"/>
    </row>
    <row r="24" spans="1:27" ht="24" customHeight="1" x14ac:dyDescent="0.15">
      <c r="A24" s="73">
        <v>18</v>
      </c>
      <c r="B24" s="73"/>
      <c r="C24" s="74"/>
      <c r="D24" s="74"/>
      <c r="E24" s="74"/>
      <c r="F24" s="74"/>
      <c r="G24" s="74"/>
      <c r="H24" s="74"/>
      <c r="I24" s="72"/>
      <c r="J24" s="72"/>
      <c r="K24" s="72"/>
      <c r="L24" s="6"/>
      <c r="M24" s="6"/>
      <c r="N24" s="123"/>
      <c r="O24" s="124"/>
      <c r="P24" s="41"/>
      <c r="Q24" s="7" t="str">
        <f t="shared" si="0"/>
        <v/>
      </c>
      <c r="R24" s="7" t="str">
        <f t="shared" si="1"/>
        <v/>
      </c>
      <c r="S24" s="7" t="str">
        <f t="shared" si="2"/>
        <v/>
      </c>
      <c r="T24" s="7" t="str">
        <f t="shared" si="3"/>
        <v/>
      </c>
      <c r="U24" s="7" t="str">
        <f t="shared" si="4"/>
        <v/>
      </c>
      <c r="V24" s="7" t="str">
        <f t="shared" si="5"/>
        <v/>
      </c>
      <c r="W24" s="7" t="str">
        <f t="shared" si="6"/>
        <v/>
      </c>
      <c r="X24" s="7" t="str">
        <f t="shared" si="7"/>
        <v/>
      </c>
      <c r="Y24" s="7" t="str">
        <f t="shared" si="8"/>
        <v/>
      </c>
      <c r="Z24" s="7" t="str">
        <f t="shared" si="9"/>
        <v/>
      </c>
      <c r="AA24" s="46"/>
    </row>
    <row r="25" spans="1:27" ht="24" customHeight="1" x14ac:dyDescent="0.15">
      <c r="A25" s="73">
        <v>19</v>
      </c>
      <c r="B25" s="73"/>
      <c r="C25" s="74"/>
      <c r="D25" s="74"/>
      <c r="E25" s="74"/>
      <c r="F25" s="74"/>
      <c r="G25" s="74"/>
      <c r="H25" s="74"/>
      <c r="I25" s="72"/>
      <c r="J25" s="72"/>
      <c r="K25" s="72"/>
      <c r="L25" s="6"/>
      <c r="M25" s="6"/>
      <c r="N25" s="123"/>
      <c r="O25" s="124"/>
      <c r="P25" s="41"/>
      <c r="Q25" s="7" t="str">
        <f t="shared" si="0"/>
        <v/>
      </c>
      <c r="R25" s="7" t="str">
        <f t="shared" si="1"/>
        <v/>
      </c>
      <c r="S25" s="7" t="str">
        <f t="shared" si="2"/>
        <v/>
      </c>
      <c r="T25" s="7" t="str">
        <f t="shared" si="3"/>
        <v/>
      </c>
      <c r="U25" s="7" t="str">
        <f t="shared" si="4"/>
        <v/>
      </c>
      <c r="V25" s="7" t="str">
        <f t="shared" si="5"/>
        <v/>
      </c>
      <c r="W25" s="7" t="str">
        <f t="shared" si="6"/>
        <v/>
      </c>
      <c r="X25" s="7" t="str">
        <f t="shared" si="7"/>
        <v/>
      </c>
      <c r="Y25" s="7" t="str">
        <f t="shared" si="8"/>
        <v/>
      </c>
      <c r="Z25" s="7" t="str">
        <f t="shared" si="9"/>
        <v/>
      </c>
      <c r="AA25" s="46"/>
    </row>
    <row r="26" spans="1:27" ht="24" customHeight="1" x14ac:dyDescent="0.15">
      <c r="A26" s="73">
        <v>20</v>
      </c>
      <c r="B26" s="73"/>
      <c r="C26" s="74"/>
      <c r="D26" s="74"/>
      <c r="E26" s="74"/>
      <c r="F26" s="74"/>
      <c r="G26" s="74"/>
      <c r="H26" s="74"/>
      <c r="I26" s="72"/>
      <c r="J26" s="72"/>
      <c r="K26" s="72"/>
      <c r="L26" s="6"/>
      <c r="M26" s="6"/>
      <c r="N26" s="123"/>
      <c r="O26" s="124"/>
      <c r="P26" s="41"/>
      <c r="Q26" s="7" t="str">
        <f t="shared" si="0"/>
        <v/>
      </c>
      <c r="R26" s="7" t="str">
        <f t="shared" si="1"/>
        <v/>
      </c>
      <c r="S26" s="7" t="str">
        <f t="shared" si="2"/>
        <v/>
      </c>
      <c r="T26" s="7" t="str">
        <f t="shared" si="3"/>
        <v/>
      </c>
      <c r="U26" s="7" t="str">
        <f t="shared" si="4"/>
        <v/>
      </c>
      <c r="V26" s="7" t="str">
        <f t="shared" si="5"/>
        <v/>
      </c>
      <c r="W26" s="7" t="str">
        <f t="shared" si="6"/>
        <v/>
      </c>
      <c r="X26" s="7" t="str">
        <f t="shared" si="7"/>
        <v/>
      </c>
      <c r="Y26" s="7" t="str">
        <f t="shared" si="8"/>
        <v/>
      </c>
      <c r="Z26" s="7" t="str">
        <f t="shared" si="9"/>
        <v/>
      </c>
      <c r="AA26" s="46"/>
    </row>
    <row r="27" spans="1:27" ht="24" customHeight="1" x14ac:dyDescent="0.15">
      <c r="A27" s="92" t="s">
        <v>29</v>
      </c>
      <c r="B27" s="92"/>
      <c r="C27" s="92"/>
      <c r="D27" s="90"/>
      <c r="E27" s="90"/>
      <c r="F27" s="90"/>
      <c r="G27" s="90"/>
      <c r="H27" s="90"/>
      <c r="I27" s="90"/>
      <c r="J27" s="90"/>
      <c r="K27" s="90"/>
      <c r="L27" s="90"/>
      <c r="M27" s="90"/>
      <c r="N27" s="90"/>
      <c r="O27" s="90"/>
      <c r="P27" s="90"/>
      <c r="Q27" s="90"/>
      <c r="R27" s="90"/>
      <c r="S27" s="90"/>
      <c r="T27" s="90"/>
      <c r="U27" s="90"/>
      <c r="V27" s="1"/>
      <c r="W27" s="1"/>
      <c r="X27" s="1"/>
      <c r="Y27" s="1"/>
    </row>
    <row r="28" spans="1:27" ht="16.5" customHeight="1" thickBot="1" x14ac:dyDescent="0.2">
      <c r="A28" s="92"/>
      <c r="B28" s="92"/>
      <c r="C28" s="92"/>
      <c r="D28" s="91"/>
      <c r="E28" s="91"/>
      <c r="F28" s="91"/>
      <c r="G28" s="91"/>
      <c r="H28" s="91"/>
      <c r="I28" s="91"/>
      <c r="J28" s="91"/>
      <c r="K28" s="91"/>
      <c r="L28" s="91"/>
      <c r="M28" s="91"/>
      <c r="N28" s="91"/>
      <c r="O28" s="91"/>
      <c r="P28" s="91"/>
      <c r="Q28" s="91"/>
      <c r="R28" s="91"/>
      <c r="S28" s="91"/>
      <c r="T28" s="91"/>
      <c r="U28" s="91"/>
      <c r="V28" s="1"/>
      <c r="W28" s="1"/>
      <c r="X28" s="1"/>
      <c r="Y28" s="1"/>
    </row>
    <row r="29" spans="1:27" ht="16.5" customHeight="1" thickTop="1" x14ac:dyDescent="0.15">
      <c r="A29" s="92" t="s">
        <v>19</v>
      </c>
      <c r="B29" s="92"/>
      <c r="C29" s="92"/>
      <c r="D29" s="99" t="s">
        <v>20</v>
      </c>
      <c r="E29" s="129"/>
      <c r="F29" s="129"/>
      <c r="G29" s="129"/>
      <c r="H29" s="129"/>
      <c r="I29" s="129"/>
      <c r="J29" s="99" t="s">
        <v>21</v>
      </c>
      <c r="K29" s="99"/>
      <c r="L29" s="88"/>
      <c r="M29" s="88"/>
      <c r="N29" s="88"/>
      <c r="O29" s="88"/>
      <c r="P29" s="88"/>
      <c r="Q29" s="88"/>
      <c r="R29" s="88"/>
      <c r="S29" s="88"/>
      <c r="T29" s="88"/>
      <c r="U29" s="88"/>
      <c r="V29" s="1"/>
      <c r="W29" s="1"/>
      <c r="X29" s="1"/>
      <c r="Y29" s="1"/>
    </row>
    <row r="30" spans="1:27" ht="16.5" customHeight="1" thickBot="1" x14ac:dyDescent="0.2">
      <c r="A30" s="92"/>
      <c r="B30" s="92"/>
      <c r="C30" s="92"/>
      <c r="D30" s="92"/>
      <c r="E30" s="94"/>
      <c r="F30" s="94"/>
      <c r="G30" s="94"/>
      <c r="H30" s="94"/>
      <c r="I30" s="94"/>
      <c r="J30" s="92" t="s">
        <v>22</v>
      </c>
      <c r="K30" s="92"/>
      <c r="L30" s="89"/>
      <c r="M30" s="89"/>
      <c r="N30" s="89"/>
      <c r="O30" s="89"/>
      <c r="P30" s="89"/>
      <c r="Q30" s="89"/>
      <c r="R30" s="89"/>
      <c r="S30" s="89"/>
      <c r="T30" s="89"/>
      <c r="U30" s="89"/>
      <c r="V30" s="1"/>
      <c r="W30" s="1"/>
      <c r="X30" s="1"/>
      <c r="Y30" s="1"/>
    </row>
    <row r="31" spans="1:27" ht="16.5" customHeight="1" thickTop="1" x14ac:dyDescent="0.15">
      <c r="A31" s="92" t="s">
        <v>23</v>
      </c>
      <c r="B31" s="92"/>
      <c r="C31" s="92"/>
      <c r="D31" s="92"/>
      <c r="E31" s="93"/>
      <c r="F31" s="93"/>
      <c r="G31" s="93"/>
      <c r="H31" s="93"/>
      <c r="I31" s="93"/>
      <c r="J31" s="96" t="s">
        <v>33</v>
      </c>
      <c r="K31" s="96"/>
      <c r="L31" s="130" t="s">
        <v>44</v>
      </c>
      <c r="M31" s="97">
        <f>+入力不要１!AC2</f>
        <v>0</v>
      </c>
      <c r="N31" s="1"/>
      <c r="O31" s="131">
        <f>M31*1000</f>
        <v>0</v>
      </c>
      <c r="P31" s="131"/>
      <c r="Q31" s="131"/>
      <c r="R31" s="1"/>
      <c r="S31" s="92" t="s">
        <v>25</v>
      </c>
      <c r="T31" s="92"/>
      <c r="U31" s="133">
        <f>+入力不要１!AE2</f>
        <v>0</v>
      </c>
      <c r="V31" s="133"/>
      <c r="W31" s="133"/>
      <c r="X31" s="1"/>
      <c r="Y31" s="1"/>
    </row>
    <row r="32" spans="1:27" ht="16.5" customHeight="1" thickBot="1" x14ac:dyDescent="0.2">
      <c r="A32" s="92"/>
      <c r="B32" s="92"/>
      <c r="C32" s="92"/>
      <c r="D32" s="92"/>
      <c r="E32" s="94"/>
      <c r="F32" s="94"/>
      <c r="G32" s="94"/>
      <c r="H32" s="94"/>
      <c r="I32" s="94"/>
      <c r="J32" s="96"/>
      <c r="K32" s="96"/>
      <c r="L32" s="130"/>
      <c r="M32" s="98"/>
      <c r="N32" s="2" t="s">
        <v>13</v>
      </c>
      <c r="O32" s="132"/>
      <c r="P32" s="132"/>
      <c r="Q32" s="132"/>
      <c r="R32" s="2" t="s">
        <v>10</v>
      </c>
      <c r="S32" s="92"/>
      <c r="T32" s="92"/>
      <c r="U32" s="132"/>
      <c r="V32" s="132"/>
      <c r="W32" s="132"/>
      <c r="X32" s="2" t="s">
        <v>10</v>
      </c>
      <c r="Y32" s="1"/>
    </row>
    <row r="33" spans="1:25" ht="16.5" customHeight="1" thickTop="1" x14ac:dyDescent="0.15">
      <c r="A33" s="9"/>
      <c r="B33" s="9"/>
      <c r="C33" s="9"/>
      <c r="D33" s="9"/>
      <c r="E33" s="2"/>
      <c r="F33" s="2"/>
      <c r="G33" s="2"/>
      <c r="H33" s="2"/>
      <c r="I33" s="2"/>
      <c r="J33" s="9"/>
      <c r="K33" s="9"/>
      <c r="L33" s="9"/>
      <c r="M33" s="2"/>
      <c r="N33" s="2"/>
      <c r="O33" s="2"/>
      <c r="P33" s="2"/>
      <c r="Q33" s="2"/>
      <c r="R33" s="2"/>
      <c r="S33" s="9"/>
      <c r="T33" s="9"/>
      <c r="U33" s="2"/>
      <c r="V33" s="2"/>
      <c r="W33" s="2"/>
      <c r="X33" s="2"/>
      <c r="Y33" s="1"/>
    </row>
    <row r="34" spans="1:25" ht="16.5" customHeight="1" x14ac:dyDescent="0.15">
      <c r="A34" s="77" t="s">
        <v>31</v>
      </c>
      <c r="B34" s="77"/>
      <c r="C34" s="77"/>
      <c r="D34" s="77"/>
      <c r="E34" s="78"/>
      <c r="F34" s="78"/>
      <c r="G34" s="78"/>
      <c r="H34" s="1"/>
      <c r="I34" s="1"/>
      <c r="J34" s="1"/>
      <c r="K34" s="1"/>
      <c r="L34" s="1"/>
      <c r="M34" s="1"/>
      <c r="N34" s="1"/>
      <c r="O34" s="1"/>
      <c r="P34" s="1"/>
      <c r="Q34" s="1"/>
      <c r="R34" s="1"/>
      <c r="S34" s="1"/>
      <c r="T34" s="1"/>
      <c r="U34" s="1"/>
      <c r="V34" s="1"/>
      <c r="W34" s="1"/>
      <c r="X34" s="1"/>
      <c r="Y34" s="1"/>
    </row>
    <row r="35" spans="1:25" ht="16.5" customHeight="1" thickBot="1" x14ac:dyDescent="0.2">
      <c r="A35" s="77" t="s">
        <v>30</v>
      </c>
      <c r="B35" s="77"/>
      <c r="C35" s="77"/>
      <c r="D35" s="77"/>
      <c r="E35" s="79"/>
      <c r="F35" s="79"/>
      <c r="G35" s="79"/>
      <c r="H35" s="1"/>
      <c r="I35" s="13" t="s">
        <v>32</v>
      </c>
      <c r="J35" s="1"/>
      <c r="K35" s="1"/>
      <c r="L35" s="1"/>
      <c r="M35" s="1"/>
      <c r="N35" s="1"/>
      <c r="O35" s="1"/>
      <c r="P35" s="1"/>
      <c r="Q35" s="1"/>
      <c r="R35" s="1"/>
      <c r="S35" s="1"/>
      <c r="T35" s="1"/>
      <c r="U35" s="1"/>
      <c r="V35" s="1"/>
      <c r="W35" s="1"/>
      <c r="X35" s="1"/>
      <c r="Y35" s="1"/>
    </row>
    <row r="36" spans="1:25" ht="16.5" customHeight="1" thickTop="1" x14ac:dyDescent="0.15">
      <c r="A36" s="9"/>
      <c r="B36" s="9"/>
      <c r="C36" s="9"/>
      <c r="D36" s="9"/>
      <c r="E36" s="2"/>
      <c r="F36" s="2"/>
      <c r="G36" s="2"/>
      <c r="H36" s="1"/>
      <c r="I36" s="1"/>
      <c r="J36" s="1"/>
      <c r="K36" s="1"/>
      <c r="L36" s="1"/>
      <c r="M36" s="1"/>
      <c r="N36" s="1"/>
      <c r="O36" s="1"/>
      <c r="P36" s="1"/>
      <c r="Q36" s="1"/>
      <c r="R36" s="1"/>
      <c r="S36" s="1"/>
      <c r="T36" s="1"/>
      <c r="U36" s="1"/>
      <c r="V36" s="1"/>
      <c r="W36" s="1"/>
      <c r="X36" s="1"/>
      <c r="Y36" s="1"/>
    </row>
    <row r="37" spans="1:25" ht="16.5" customHeight="1" x14ac:dyDescent="0.15">
      <c r="A37" s="62" t="s">
        <v>28</v>
      </c>
      <c r="B37" s="63"/>
      <c r="C37" s="63"/>
      <c r="D37" s="63"/>
      <c r="E37" s="63"/>
      <c r="F37" s="63"/>
      <c r="G37" s="63"/>
      <c r="H37" s="63"/>
      <c r="I37" s="63"/>
      <c r="J37" s="63"/>
      <c r="K37" s="63"/>
      <c r="L37" s="63"/>
      <c r="M37" s="63"/>
      <c r="N37" s="64"/>
      <c r="O37" s="1"/>
      <c r="P37" s="1"/>
      <c r="Q37" s="1"/>
      <c r="R37" s="1"/>
      <c r="S37" s="1"/>
      <c r="T37" s="1"/>
      <c r="U37" s="1"/>
      <c r="V37" s="1"/>
      <c r="W37" s="1"/>
      <c r="X37" s="1"/>
      <c r="Y37" s="1"/>
    </row>
    <row r="38" spans="1:25" ht="16.5" customHeight="1" x14ac:dyDescent="0.15">
      <c r="A38" s="65"/>
      <c r="B38" s="66"/>
      <c r="C38" s="66"/>
      <c r="D38" s="66"/>
      <c r="E38" s="66"/>
      <c r="F38" s="66"/>
      <c r="G38" s="66"/>
      <c r="H38" s="66"/>
      <c r="I38" s="66"/>
      <c r="J38" s="66"/>
      <c r="K38" s="66"/>
      <c r="L38" s="66"/>
      <c r="M38" s="66"/>
      <c r="N38" s="67"/>
      <c r="O38" s="1"/>
      <c r="P38" s="1"/>
      <c r="Q38" s="1"/>
      <c r="R38" s="1"/>
      <c r="S38" s="1"/>
      <c r="T38" s="1"/>
      <c r="U38" s="1"/>
      <c r="V38" s="1"/>
      <c r="W38" s="1"/>
      <c r="X38" s="1"/>
      <c r="Y38" s="1"/>
    </row>
    <row r="39" spans="1:25" ht="16.5" customHeight="1" x14ac:dyDescent="0.15">
      <c r="A39" s="65"/>
      <c r="B39" s="66"/>
      <c r="C39" s="66"/>
      <c r="D39" s="66"/>
      <c r="E39" s="66"/>
      <c r="F39" s="66"/>
      <c r="G39" s="66"/>
      <c r="H39" s="66"/>
      <c r="I39" s="66"/>
      <c r="J39" s="66"/>
      <c r="K39" s="66"/>
      <c r="L39" s="66"/>
      <c r="M39" s="66"/>
      <c r="N39" s="67"/>
      <c r="O39" s="1"/>
      <c r="P39" s="83" t="s">
        <v>15</v>
      </c>
      <c r="Q39" s="83"/>
      <c r="R39" s="78"/>
      <c r="S39" s="78"/>
      <c r="T39" s="78"/>
      <c r="U39" s="78"/>
      <c r="V39" s="78"/>
      <c r="W39" s="85" t="s">
        <v>27</v>
      </c>
      <c r="X39" s="10"/>
      <c r="Y39" s="1"/>
    </row>
    <row r="40" spans="1:25" ht="16.5" customHeight="1" thickBot="1" x14ac:dyDescent="0.2">
      <c r="A40" s="68"/>
      <c r="B40" s="69"/>
      <c r="C40" s="69"/>
      <c r="D40" s="69"/>
      <c r="E40" s="69"/>
      <c r="F40" s="69"/>
      <c r="G40" s="69"/>
      <c r="H40" s="69"/>
      <c r="I40" s="69"/>
      <c r="J40" s="69"/>
      <c r="K40" s="69"/>
      <c r="L40" s="69"/>
      <c r="M40" s="69"/>
      <c r="N40" s="70"/>
      <c r="O40" s="1"/>
      <c r="P40" s="84"/>
      <c r="Q40" s="84"/>
      <c r="R40" s="79"/>
      <c r="S40" s="79"/>
      <c r="T40" s="79"/>
      <c r="U40" s="79"/>
      <c r="V40" s="79"/>
      <c r="W40" s="86"/>
      <c r="X40" s="1"/>
      <c r="Y40" s="1"/>
    </row>
    <row r="41" spans="1:25" ht="16.5" customHeight="1" thickTop="1" x14ac:dyDescent="0.15">
      <c r="A41" s="8"/>
      <c r="B41" s="8"/>
      <c r="C41" s="8"/>
      <c r="D41" s="8"/>
      <c r="E41" s="8"/>
      <c r="F41" s="8"/>
      <c r="G41" s="8"/>
      <c r="H41" s="8"/>
      <c r="I41" s="8"/>
      <c r="J41" s="8"/>
      <c r="K41" s="8"/>
      <c r="L41" s="8"/>
      <c r="M41" s="8"/>
      <c r="N41" s="8"/>
      <c r="O41" s="8"/>
      <c r="P41" s="8"/>
      <c r="Q41" s="8"/>
      <c r="R41" s="8"/>
      <c r="S41" s="8"/>
      <c r="T41" s="8"/>
      <c r="U41" s="8"/>
      <c r="V41" s="8"/>
      <c r="W41" s="8"/>
      <c r="X41" s="8"/>
    </row>
  </sheetData>
  <sheetProtection sheet="1" objects="1" scenarios="1"/>
  <mergeCells count="120">
    <mergeCell ref="AA5:AA6"/>
    <mergeCell ref="A13:B13"/>
    <mergeCell ref="A12:B12"/>
    <mergeCell ref="A14:B14"/>
    <mergeCell ref="A15:B15"/>
    <mergeCell ref="A16:B16"/>
    <mergeCell ref="N19:O19"/>
    <mergeCell ref="N18:O18"/>
    <mergeCell ref="A20:B20"/>
    <mergeCell ref="A21:B21"/>
    <mergeCell ref="A22:B22"/>
    <mergeCell ref="A23:B23"/>
    <mergeCell ref="A1:AA2"/>
    <mergeCell ref="S3:U3"/>
    <mergeCell ref="V3:AA4"/>
    <mergeCell ref="S4:U4"/>
    <mergeCell ref="N17:O17"/>
    <mergeCell ref="N14:O14"/>
    <mergeCell ref="N11:O11"/>
    <mergeCell ref="N10:O10"/>
    <mergeCell ref="N12:O12"/>
    <mergeCell ref="N9:O9"/>
    <mergeCell ref="N8:O8"/>
    <mergeCell ref="N16:O16"/>
    <mergeCell ref="N15:O15"/>
    <mergeCell ref="N13:O13"/>
    <mergeCell ref="M3:R4"/>
    <mergeCell ref="A5:B6"/>
    <mergeCell ref="P5:P6"/>
    <mergeCell ref="Q5:Z5"/>
    <mergeCell ref="C21:H21"/>
    <mergeCell ref="I21:K21"/>
    <mergeCell ref="N21:O21"/>
    <mergeCell ref="C22:H22"/>
    <mergeCell ref="I22:K22"/>
    <mergeCell ref="N22:O22"/>
    <mergeCell ref="C20:H20"/>
    <mergeCell ref="I20:K20"/>
    <mergeCell ref="N20:O20"/>
    <mergeCell ref="A31:D32"/>
    <mergeCell ref="E31:I32"/>
    <mergeCell ref="J31:K32"/>
    <mergeCell ref="L31:L32"/>
    <mergeCell ref="M31:M32"/>
    <mergeCell ref="P39:Q40"/>
    <mergeCell ref="R39:V40"/>
    <mergeCell ref="W39:W40"/>
    <mergeCell ref="O31:Q32"/>
    <mergeCell ref="S31:T32"/>
    <mergeCell ref="U31:W32"/>
    <mergeCell ref="A34:D34"/>
    <mergeCell ref="E34:G35"/>
    <mergeCell ref="A35:D35"/>
    <mergeCell ref="A37:N40"/>
    <mergeCell ref="J30:K30"/>
    <mergeCell ref="A29:C30"/>
    <mergeCell ref="D29:D30"/>
    <mergeCell ref="E29:I30"/>
    <mergeCell ref="J29:K29"/>
    <mergeCell ref="L29:U30"/>
    <mergeCell ref="C23:H23"/>
    <mergeCell ref="I23:K23"/>
    <mergeCell ref="N23:O23"/>
    <mergeCell ref="A25:B25"/>
    <mergeCell ref="C25:H25"/>
    <mergeCell ref="I25:K25"/>
    <mergeCell ref="N25:O25"/>
    <mergeCell ref="A26:B26"/>
    <mergeCell ref="C26:H26"/>
    <mergeCell ref="I26:K26"/>
    <mergeCell ref="N26:O26"/>
    <mergeCell ref="A24:B24"/>
    <mergeCell ref="C24:H24"/>
    <mergeCell ref="I24:K24"/>
    <mergeCell ref="N24:O24"/>
    <mergeCell ref="I19:K19"/>
    <mergeCell ref="A9:B9"/>
    <mergeCell ref="C9:H9"/>
    <mergeCell ref="I9:K9"/>
    <mergeCell ref="C12:H12"/>
    <mergeCell ref="I12:K12"/>
    <mergeCell ref="A10:B10"/>
    <mergeCell ref="C10:H10"/>
    <mergeCell ref="I10:K10"/>
    <mergeCell ref="A11:B11"/>
    <mergeCell ref="C11:H11"/>
    <mergeCell ref="I11:K11"/>
    <mergeCell ref="C14:H14"/>
    <mergeCell ref="I14:K14"/>
    <mergeCell ref="C17:H17"/>
    <mergeCell ref="A17:B17"/>
    <mergeCell ref="A18:B18"/>
    <mergeCell ref="A19:B19"/>
    <mergeCell ref="I17:K17"/>
    <mergeCell ref="C18:H18"/>
    <mergeCell ref="I18:K18"/>
    <mergeCell ref="A3:B4"/>
    <mergeCell ref="C3:J4"/>
    <mergeCell ref="K3:L4"/>
    <mergeCell ref="A27:C28"/>
    <mergeCell ref="D27:U28"/>
    <mergeCell ref="A7:B7"/>
    <mergeCell ref="C7:H7"/>
    <mergeCell ref="I7:K7"/>
    <mergeCell ref="N7:O7"/>
    <mergeCell ref="C5:H6"/>
    <mergeCell ref="I5:K6"/>
    <mergeCell ref="L5:L6"/>
    <mergeCell ref="M5:M6"/>
    <mergeCell ref="N5:O6"/>
    <mergeCell ref="A8:B8"/>
    <mergeCell ref="C8:H8"/>
    <mergeCell ref="I8:K8"/>
    <mergeCell ref="C19:H19"/>
    <mergeCell ref="C13:H13"/>
    <mergeCell ref="I13:K13"/>
    <mergeCell ref="C15:H15"/>
    <mergeCell ref="I15:K15"/>
    <mergeCell ref="C16:H16"/>
    <mergeCell ref="I16:K16"/>
  </mergeCells>
  <phoneticPr fontId="18"/>
  <dataValidations count="5">
    <dataValidation type="list" allowBlank="1" showInputMessage="1" showErrorMessage="1" sqref="L7:L26" xr:uid="{542F3EEB-472F-4033-8585-87DA4C94D55A}">
      <formula1>"2,1"</formula1>
    </dataValidation>
    <dataValidation type="list" allowBlank="1" showInputMessage="1" showErrorMessage="1" sqref="M7:M26" xr:uid="{9ECAF67A-372C-477D-A7F3-EF2895DE9AF0}">
      <formula1>"初,一,無"</formula1>
    </dataValidation>
    <dataValidation type="list" allowBlank="1" showInputMessage="1" showErrorMessage="1" sqref="AA7:AA26" xr:uid="{EDA6C53F-8D18-40EC-AF78-4C55DC9F91F0}">
      <formula1>"否"</formula1>
    </dataValidation>
    <dataValidation type="list" allowBlank="1" showInputMessage="1" showErrorMessage="1" sqref="P7:P26" xr:uid="{07FE9159-F77F-4B6A-8007-826824AB4667}">
      <formula1>"○"</formula1>
    </dataValidation>
    <dataValidation type="list" allowBlank="1" showInputMessage="1" showErrorMessage="1" sqref="S4:U4" xr:uid="{71F58386-02B9-4A2F-B847-38C00B92E846}">
      <formula1>"選択してください,(内部),(外部),なし"</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2"/>
  <sheetViews>
    <sheetView workbookViewId="0">
      <selection activeCell="B9" sqref="B9"/>
    </sheetView>
  </sheetViews>
  <sheetFormatPr defaultColWidth="5.125" defaultRowHeight="13.5" x14ac:dyDescent="0.15"/>
  <cols>
    <col min="1" max="1" width="19.25" bestFit="1" customWidth="1"/>
    <col min="2" max="3" width="10.375" customWidth="1"/>
    <col min="4" max="4" width="6.75" customWidth="1"/>
    <col min="5" max="6" width="10.375" customWidth="1"/>
    <col min="7" max="7" width="6.75" customWidth="1"/>
    <col min="31" max="31" width="9.625" bestFit="1" customWidth="1"/>
  </cols>
  <sheetData>
    <row r="1" spans="1:31" ht="24" x14ac:dyDescent="0.15">
      <c r="A1" s="22" t="s">
        <v>14</v>
      </c>
      <c r="B1" s="33" t="s">
        <v>48</v>
      </c>
      <c r="C1" s="33" t="s">
        <v>49</v>
      </c>
      <c r="D1" s="33" t="s">
        <v>50</v>
      </c>
      <c r="E1" s="33" t="s">
        <v>51</v>
      </c>
      <c r="F1" s="33" t="s">
        <v>52</v>
      </c>
      <c r="G1" s="33" t="s">
        <v>50</v>
      </c>
      <c r="H1" s="5">
        <v>50</v>
      </c>
      <c r="I1" s="5">
        <v>55</v>
      </c>
      <c r="J1" s="5">
        <v>60</v>
      </c>
      <c r="K1" s="5">
        <v>66</v>
      </c>
      <c r="L1" s="5">
        <v>73</v>
      </c>
      <c r="M1" s="5">
        <v>81</v>
      </c>
      <c r="N1" s="5">
        <v>90</v>
      </c>
      <c r="O1" s="5" t="s">
        <v>72</v>
      </c>
      <c r="P1" s="18" t="s">
        <v>70</v>
      </c>
      <c r="Q1" s="18" t="s">
        <v>71</v>
      </c>
      <c r="R1" s="15" t="s">
        <v>77</v>
      </c>
      <c r="S1" s="5">
        <v>40</v>
      </c>
      <c r="T1" s="5">
        <v>44</v>
      </c>
      <c r="U1" s="5">
        <v>48</v>
      </c>
      <c r="V1" s="5">
        <v>52</v>
      </c>
      <c r="W1" s="5">
        <v>57</v>
      </c>
      <c r="X1" s="5">
        <v>63</v>
      </c>
      <c r="Y1" s="5">
        <v>70</v>
      </c>
      <c r="Z1" s="18" t="s">
        <v>73</v>
      </c>
      <c r="AA1" s="18" t="s">
        <v>74</v>
      </c>
      <c r="AB1" s="18" t="s">
        <v>75</v>
      </c>
      <c r="AC1" s="15" t="s">
        <v>76</v>
      </c>
      <c r="AD1" s="15" t="s">
        <v>53</v>
      </c>
      <c r="AE1" s="22" t="s">
        <v>78</v>
      </c>
    </row>
    <row r="2" spans="1:31" x14ac:dyDescent="0.15">
      <c r="A2" s="19">
        <f>男子!C3</f>
        <v>0</v>
      </c>
      <c r="B2" s="19">
        <f>+男子!M3</f>
        <v>0</v>
      </c>
      <c r="C2" s="19">
        <f>+男子!V3</f>
        <v>0</v>
      </c>
      <c r="D2" s="19" t="str">
        <f>+男子!S4</f>
        <v>選択してください</v>
      </c>
      <c r="E2" s="19">
        <f>+女子!M3</f>
        <v>0</v>
      </c>
      <c r="F2" s="19">
        <f>+女子!V3</f>
        <v>0</v>
      </c>
      <c r="G2" s="19" t="str">
        <f>+女子!S4</f>
        <v>選択してください</v>
      </c>
      <c r="H2" s="34" t="str">
        <f>+IF('入力不要２(男)'!G24=0,"",'入力不要２(男)'!G24)</f>
        <v/>
      </c>
      <c r="I2" s="34" t="str">
        <f>+IF('入力不要２(男)'!H24=0,"",'入力不要２(男)'!H24)</f>
        <v/>
      </c>
      <c r="J2" s="34" t="str">
        <f>+IF('入力不要２(男)'!I24=0,"",'入力不要２(男)'!I24)</f>
        <v/>
      </c>
      <c r="K2" s="34" t="str">
        <f>+IF('入力不要２(男)'!J24=0,"",'入力不要２(男)'!J24)</f>
        <v/>
      </c>
      <c r="L2" s="34" t="str">
        <f>+IF('入力不要２(男)'!K24=0,"",'入力不要２(男)'!K24)</f>
        <v/>
      </c>
      <c r="M2" s="34" t="str">
        <f>+IF('入力不要２(男)'!L24=0,"",'入力不要２(男)'!L24)</f>
        <v/>
      </c>
      <c r="N2" s="34" t="str">
        <f>+IF('入力不要２(男)'!M24=0,"",'入力不要２(男)'!M24)</f>
        <v/>
      </c>
      <c r="O2" s="34" t="str">
        <f>+IF('入力不要２(男)'!N24=0,"",'入力不要２(男)'!N24)</f>
        <v/>
      </c>
      <c r="P2" s="34" t="str">
        <f>+IF('入力不要２(男)'!O24=0,"",'入力不要２(男)'!O24)</f>
        <v/>
      </c>
      <c r="Q2" s="34" t="str">
        <f>+IF('入力不要２(男)'!P24=0,"",'入力不要２(男)'!P24)</f>
        <v/>
      </c>
      <c r="R2" s="19">
        <f>SUM(H2:Q2)</f>
        <v>0</v>
      </c>
      <c r="S2" s="34" t="str">
        <f>+IF('入力不要３(女)'!G24=0,"",'入力不要３(女)'!G24)</f>
        <v/>
      </c>
      <c r="T2" s="34" t="str">
        <f>+IF('入力不要３(女)'!H24=0,"",'入力不要３(女)'!H24)</f>
        <v/>
      </c>
      <c r="U2" s="34" t="str">
        <f>+IF('入力不要３(女)'!I24=0,"",'入力不要３(女)'!I24)</f>
        <v/>
      </c>
      <c r="V2" s="34" t="str">
        <f>+IF('入力不要３(女)'!J24=0,"",'入力不要３(女)'!J24)</f>
        <v/>
      </c>
      <c r="W2" s="34" t="str">
        <f>+IF('入力不要３(女)'!K24=0,"",'入力不要３(女)'!K24)</f>
        <v/>
      </c>
      <c r="X2" s="34" t="str">
        <f>+IF('入力不要３(女)'!L24=0,"",'入力不要３(女)'!L24)</f>
        <v/>
      </c>
      <c r="Y2" s="34" t="str">
        <f>+IF('入力不要３(女)'!M24=0,"",'入力不要３(女)'!M24)</f>
        <v/>
      </c>
      <c r="Z2" s="34" t="str">
        <f>+IF('入力不要３(女)'!N24=0,"",'入力不要３(女)'!N24)</f>
        <v/>
      </c>
      <c r="AA2" s="34" t="str">
        <f>+IF('入力不要３(女)'!O24=0,"",'入力不要３(女)'!O24)</f>
        <v/>
      </c>
      <c r="AB2" s="34" t="str">
        <f>+IF('入力不要３(女)'!P24=0,"",'入力不要３(女)'!P24)</f>
        <v/>
      </c>
      <c r="AC2" s="19">
        <f>SUM(S2:AB2)</f>
        <v>0</v>
      </c>
      <c r="AD2" s="19">
        <f>+R2+AC2</f>
        <v>0</v>
      </c>
      <c r="AE2" s="23">
        <f>+AD2*1000</f>
        <v>0</v>
      </c>
    </row>
  </sheetData>
  <sheetProtection algorithmName="SHA-512" hashValue="UBi2Aph89N/LZ+Ayd/Vt09zwKF+82tJoKiZqV5cDT1lWJK/1+0xXxafZpY+d0ZlCSk2KW7XnjbHIDESBtnOBgw==" saltValue="XbmjL0caI+UNa50+wb1Apg==" spinCount="100000" sheet="1" objects="1" scenarios="1"/>
  <phoneticPr fontId="18"/>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A24"/>
  <sheetViews>
    <sheetView workbookViewId="0">
      <selection activeCell="C4" sqref="C4"/>
    </sheetView>
  </sheetViews>
  <sheetFormatPr defaultColWidth="3.25" defaultRowHeight="16.5" customHeight="1" x14ac:dyDescent="0.15"/>
  <cols>
    <col min="1" max="1" width="3.5" customWidth="1"/>
    <col min="2" max="2" width="14.375" customWidth="1"/>
    <col min="3" max="3" width="7.75" customWidth="1"/>
    <col min="4" max="5" width="3.5" customWidth="1"/>
    <col min="6" max="6" width="5.75" customWidth="1"/>
    <col min="7" max="25" width="3.5" customWidth="1"/>
  </cols>
  <sheetData>
    <row r="2" spans="1:27" ht="16.5" customHeight="1" x14ac:dyDescent="0.15">
      <c r="A2" s="17"/>
      <c r="B2" s="17" t="s">
        <v>55</v>
      </c>
      <c r="C2" s="17"/>
      <c r="D2" s="17"/>
      <c r="E2" s="17"/>
      <c r="F2" s="17"/>
      <c r="G2" s="17"/>
      <c r="H2" s="17"/>
      <c r="I2" s="17"/>
      <c r="J2" s="17"/>
      <c r="K2" s="17"/>
      <c r="L2" s="17"/>
      <c r="M2" s="17"/>
      <c r="N2" s="17"/>
      <c r="O2" s="17"/>
      <c r="P2" s="17"/>
      <c r="Q2" s="17"/>
      <c r="R2" s="17"/>
      <c r="S2" s="17"/>
      <c r="T2" s="17"/>
      <c r="U2" s="17"/>
      <c r="V2" s="17"/>
      <c r="W2" s="17"/>
      <c r="X2" s="17"/>
      <c r="Y2" s="17"/>
      <c r="Z2" s="3"/>
      <c r="AA2" s="3"/>
    </row>
    <row r="3" spans="1:27" ht="24" x14ac:dyDescent="0.15">
      <c r="A3" s="44" t="s">
        <v>91</v>
      </c>
      <c r="B3" s="20" t="s">
        <v>17</v>
      </c>
      <c r="C3" s="20" t="s">
        <v>37</v>
      </c>
      <c r="D3" s="24" t="s">
        <v>0</v>
      </c>
      <c r="E3" s="24" t="s">
        <v>1</v>
      </c>
      <c r="F3" s="24" t="s">
        <v>2</v>
      </c>
      <c r="G3" s="5">
        <v>50</v>
      </c>
      <c r="H3" s="5">
        <v>55</v>
      </c>
      <c r="I3" s="5">
        <v>60</v>
      </c>
      <c r="J3" s="5">
        <v>66</v>
      </c>
      <c r="K3" s="5">
        <v>73</v>
      </c>
      <c r="L3" s="5">
        <v>81</v>
      </c>
      <c r="M3" s="5">
        <v>90</v>
      </c>
      <c r="N3" s="5" t="s">
        <v>72</v>
      </c>
      <c r="O3" s="45" t="s">
        <v>82</v>
      </c>
      <c r="P3" s="45" t="s">
        <v>83</v>
      </c>
      <c r="Q3" s="35" t="s">
        <v>3</v>
      </c>
    </row>
    <row r="4" spans="1:27" ht="22.5" customHeight="1" x14ac:dyDescent="0.15">
      <c r="A4" s="38">
        <v>1</v>
      </c>
      <c r="B4" s="16">
        <f>男子!C7</f>
        <v>0</v>
      </c>
      <c r="C4" s="16" t="str">
        <f>"("&amp;男子!$E$34&amp;")"</f>
        <v>()</v>
      </c>
      <c r="D4" s="19">
        <f>男子!L7</f>
        <v>0</v>
      </c>
      <c r="E4" s="19">
        <f>男子!M7</f>
        <v>0</v>
      </c>
      <c r="F4" s="36">
        <f>男子!N7</f>
        <v>0</v>
      </c>
      <c r="G4" s="7" t="str">
        <f>+男子!Q7</f>
        <v/>
      </c>
      <c r="H4" s="7" t="str">
        <f>+男子!R7</f>
        <v/>
      </c>
      <c r="I4" s="7" t="str">
        <f>+男子!S7</f>
        <v/>
      </c>
      <c r="J4" s="7" t="str">
        <f>+男子!T7</f>
        <v/>
      </c>
      <c r="K4" s="7" t="str">
        <f>+男子!U7</f>
        <v/>
      </c>
      <c r="L4" s="7" t="str">
        <f>+男子!V7</f>
        <v/>
      </c>
      <c r="M4" s="7" t="str">
        <f>+男子!W7</f>
        <v/>
      </c>
      <c r="N4" s="7" t="str">
        <f>+男子!X7</f>
        <v/>
      </c>
      <c r="O4" s="7" t="str">
        <f>+男子!Y7</f>
        <v/>
      </c>
      <c r="P4" s="7" t="str">
        <f>+男子!Z7</f>
        <v/>
      </c>
      <c r="Q4" s="14" t="str">
        <f>+IF(男子!AA7="","",男子!AA7)</f>
        <v/>
      </c>
    </row>
    <row r="5" spans="1:27" ht="22.5" customHeight="1" x14ac:dyDescent="0.15">
      <c r="A5" s="38">
        <v>2</v>
      </c>
      <c r="B5" s="16">
        <f>男子!C8</f>
        <v>0</v>
      </c>
      <c r="C5" s="16" t="str">
        <f>"("&amp;男子!$E$34&amp;")"</f>
        <v>()</v>
      </c>
      <c r="D5" s="19">
        <f>男子!L8</f>
        <v>0</v>
      </c>
      <c r="E5" s="19">
        <f>男子!M8</f>
        <v>0</v>
      </c>
      <c r="F5" s="36">
        <f>男子!N8</f>
        <v>0</v>
      </c>
      <c r="G5" s="7" t="str">
        <f>+男子!Q8</f>
        <v/>
      </c>
      <c r="H5" s="7" t="str">
        <f>+男子!R8</f>
        <v/>
      </c>
      <c r="I5" s="7" t="str">
        <f>+男子!S8</f>
        <v/>
      </c>
      <c r="J5" s="7" t="str">
        <f>+男子!T8</f>
        <v/>
      </c>
      <c r="K5" s="7" t="str">
        <f>+男子!U8</f>
        <v/>
      </c>
      <c r="L5" s="7" t="str">
        <f>+男子!V8</f>
        <v/>
      </c>
      <c r="M5" s="7" t="str">
        <f>+男子!W8</f>
        <v/>
      </c>
      <c r="N5" s="7" t="str">
        <f>+男子!X8</f>
        <v/>
      </c>
      <c r="O5" s="7" t="str">
        <f>+男子!Y8</f>
        <v/>
      </c>
      <c r="P5" s="7" t="str">
        <f>+男子!Z8</f>
        <v/>
      </c>
      <c r="Q5" s="14" t="str">
        <f>+IF(男子!AA8="","",男子!AA8)</f>
        <v/>
      </c>
    </row>
    <row r="6" spans="1:27" ht="22.5" customHeight="1" x14ac:dyDescent="0.15">
      <c r="A6" s="38">
        <v>3</v>
      </c>
      <c r="B6" s="16">
        <f>男子!C9</f>
        <v>0</v>
      </c>
      <c r="C6" s="16" t="str">
        <f>"("&amp;男子!$E$34&amp;")"</f>
        <v>()</v>
      </c>
      <c r="D6" s="19">
        <f>男子!L9</f>
        <v>0</v>
      </c>
      <c r="E6" s="19">
        <f>男子!M9</f>
        <v>0</v>
      </c>
      <c r="F6" s="36">
        <f>男子!N9</f>
        <v>0</v>
      </c>
      <c r="G6" s="7" t="str">
        <f>+男子!Q9</f>
        <v/>
      </c>
      <c r="H6" s="7" t="str">
        <f>+男子!R9</f>
        <v/>
      </c>
      <c r="I6" s="7" t="str">
        <f>+男子!S9</f>
        <v/>
      </c>
      <c r="J6" s="7" t="str">
        <f>+男子!T9</f>
        <v/>
      </c>
      <c r="K6" s="7" t="str">
        <f>+男子!U9</f>
        <v/>
      </c>
      <c r="L6" s="7" t="str">
        <f>+男子!V9</f>
        <v/>
      </c>
      <c r="M6" s="7" t="str">
        <f>+男子!W9</f>
        <v/>
      </c>
      <c r="N6" s="7" t="str">
        <f>+男子!X9</f>
        <v/>
      </c>
      <c r="O6" s="7" t="str">
        <f>+男子!Y9</f>
        <v/>
      </c>
      <c r="P6" s="7" t="str">
        <f>+男子!Z9</f>
        <v/>
      </c>
      <c r="Q6" s="14" t="str">
        <f>+IF(男子!AA9="","",男子!AA9)</f>
        <v/>
      </c>
    </row>
    <row r="7" spans="1:27" ht="22.5" customHeight="1" x14ac:dyDescent="0.15">
      <c r="A7" s="38">
        <v>4</v>
      </c>
      <c r="B7" s="16">
        <f>男子!C10</f>
        <v>0</v>
      </c>
      <c r="C7" s="16" t="str">
        <f>"("&amp;男子!$E$34&amp;")"</f>
        <v>()</v>
      </c>
      <c r="D7" s="19">
        <f>男子!L10</f>
        <v>0</v>
      </c>
      <c r="E7" s="19">
        <f>男子!M10</f>
        <v>0</v>
      </c>
      <c r="F7" s="36">
        <f>男子!N10</f>
        <v>0</v>
      </c>
      <c r="G7" s="7" t="str">
        <f>+男子!Q10</f>
        <v/>
      </c>
      <c r="H7" s="7" t="str">
        <f>+男子!R10</f>
        <v/>
      </c>
      <c r="I7" s="7" t="str">
        <f>+男子!S10</f>
        <v/>
      </c>
      <c r="J7" s="7" t="str">
        <f>+男子!T10</f>
        <v/>
      </c>
      <c r="K7" s="7" t="str">
        <f>+男子!U10</f>
        <v/>
      </c>
      <c r="L7" s="7" t="str">
        <f>+男子!V10</f>
        <v/>
      </c>
      <c r="M7" s="7" t="str">
        <f>+男子!W10</f>
        <v/>
      </c>
      <c r="N7" s="7" t="str">
        <f>+男子!X10</f>
        <v/>
      </c>
      <c r="O7" s="7" t="str">
        <f>+男子!Y10</f>
        <v/>
      </c>
      <c r="P7" s="7" t="str">
        <f>+男子!Z10</f>
        <v/>
      </c>
      <c r="Q7" s="14" t="str">
        <f>+IF(男子!AA10="","",男子!AA10)</f>
        <v/>
      </c>
    </row>
    <row r="8" spans="1:27" ht="22.5" customHeight="1" x14ac:dyDescent="0.15">
      <c r="A8" s="38">
        <v>5</v>
      </c>
      <c r="B8" s="16">
        <f>男子!C11</f>
        <v>0</v>
      </c>
      <c r="C8" s="16" t="str">
        <f>"("&amp;男子!$E$34&amp;")"</f>
        <v>()</v>
      </c>
      <c r="D8" s="19">
        <f>男子!L11</f>
        <v>0</v>
      </c>
      <c r="E8" s="19">
        <f>男子!M11</f>
        <v>0</v>
      </c>
      <c r="F8" s="36">
        <f>男子!N11</f>
        <v>0</v>
      </c>
      <c r="G8" s="7" t="str">
        <f>+男子!Q11</f>
        <v/>
      </c>
      <c r="H8" s="7" t="str">
        <f>+男子!R11</f>
        <v/>
      </c>
      <c r="I8" s="7" t="str">
        <f>+男子!S11</f>
        <v/>
      </c>
      <c r="J8" s="7" t="str">
        <f>+男子!T11</f>
        <v/>
      </c>
      <c r="K8" s="7" t="str">
        <f>+男子!U11</f>
        <v/>
      </c>
      <c r="L8" s="7" t="str">
        <f>+男子!V11</f>
        <v/>
      </c>
      <c r="M8" s="7" t="str">
        <f>+男子!W11</f>
        <v/>
      </c>
      <c r="N8" s="7" t="str">
        <f>+男子!X11</f>
        <v/>
      </c>
      <c r="O8" s="7" t="str">
        <f>+男子!Y11</f>
        <v/>
      </c>
      <c r="P8" s="7" t="str">
        <f>+男子!Z11</f>
        <v/>
      </c>
      <c r="Q8" s="14" t="str">
        <f>+IF(男子!AA11="","",男子!AA11)</f>
        <v/>
      </c>
    </row>
    <row r="9" spans="1:27" ht="22.5" customHeight="1" x14ac:dyDescent="0.15">
      <c r="A9" s="38">
        <v>6</v>
      </c>
      <c r="B9" s="16">
        <f>男子!C12</f>
        <v>0</v>
      </c>
      <c r="C9" s="16" t="str">
        <f>"("&amp;男子!$E$34&amp;")"</f>
        <v>()</v>
      </c>
      <c r="D9" s="19">
        <f>男子!L12</f>
        <v>0</v>
      </c>
      <c r="E9" s="19">
        <f>男子!M12</f>
        <v>0</v>
      </c>
      <c r="F9" s="36">
        <f>男子!N12</f>
        <v>0</v>
      </c>
      <c r="G9" s="7" t="str">
        <f>+男子!Q12</f>
        <v/>
      </c>
      <c r="H9" s="7" t="str">
        <f>+男子!R12</f>
        <v/>
      </c>
      <c r="I9" s="7" t="str">
        <f>+男子!S12</f>
        <v/>
      </c>
      <c r="J9" s="7" t="str">
        <f>+男子!T12</f>
        <v/>
      </c>
      <c r="K9" s="7" t="str">
        <f>+男子!U12</f>
        <v/>
      </c>
      <c r="L9" s="7" t="str">
        <f>+男子!V12</f>
        <v/>
      </c>
      <c r="M9" s="7" t="str">
        <f>+男子!W12</f>
        <v/>
      </c>
      <c r="N9" s="7" t="str">
        <f>+男子!X12</f>
        <v/>
      </c>
      <c r="O9" s="7" t="str">
        <f>+男子!Y12</f>
        <v/>
      </c>
      <c r="P9" s="7" t="str">
        <f>+男子!Z12</f>
        <v/>
      </c>
      <c r="Q9" s="14" t="str">
        <f>+IF(男子!AA12="","",男子!AA12)</f>
        <v/>
      </c>
    </row>
    <row r="10" spans="1:27" ht="22.5" customHeight="1" x14ac:dyDescent="0.15">
      <c r="A10" s="38">
        <v>7</v>
      </c>
      <c r="B10" s="16">
        <f>男子!C13</f>
        <v>0</v>
      </c>
      <c r="C10" s="16" t="str">
        <f>"("&amp;男子!$E$34&amp;")"</f>
        <v>()</v>
      </c>
      <c r="D10" s="19">
        <f>男子!L13</f>
        <v>0</v>
      </c>
      <c r="E10" s="19">
        <f>男子!M13</f>
        <v>0</v>
      </c>
      <c r="F10" s="36">
        <f>男子!N13</f>
        <v>0</v>
      </c>
      <c r="G10" s="7" t="str">
        <f>+男子!Q13</f>
        <v/>
      </c>
      <c r="H10" s="7" t="str">
        <f>+男子!R13</f>
        <v/>
      </c>
      <c r="I10" s="7" t="str">
        <f>+男子!S13</f>
        <v/>
      </c>
      <c r="J10" s="7" t="str">
        <f>+男子!T13</f>
        <v/>
      </c>
      <c r="K10" s="7" t="str">
        <f>+男子!U13</f>
        <v/>
      </c>
      <c r="L10" s="7" t="str">
        <f>+男子!V13</f>
        <v/>
      </c>
      <c r="M10" s="7" t="str">
        <f>+男子!W13</f>
        <v/>
      </c>
      <c r="N10" s="7" t="str">
        <f>+男子!X13</f>
        <v/>
      </c>
      <c r="O10" s="7" t="str">
        <f>+男子!Y13</f>
        <v/>
      </c>
      <c r="P10" s="7" t="str">
        <f>+男子!Z13</f>
        <v/>
      </c>
      <c r="Q10" s="14" t="str">
        <f>+IF(男子!AA13="","",男子!AA13)</f>
        <v/>
      </c>
    </row>
    <row r="11" spans="1:27" ht="22.5" customHeight="1" x14ac:dyDescent="0.15">
      <c r="A11" s="38">
        <v>8</v>
      </c>
      <c r="B11" s="16">
        <f>男子!C14</f>
        <v>0</v>
      </c>
      <c r="C11" s="16" t="str">
        <f>"("&amp;男子!$E$34&amp;")"</f>
        <v>()</v>
      </c>
      <c r="D11" s="19">
        <f>男子!L14</f>
        <v>0</v>
      </c>
      <c r="E11" s="19">
        <f>男子!M14</f>
        <v>0</v>
      </c>
      <c r="F11" s="36">
        <f>男子!N14</f>
        <v>0</v>
      </c>
      <c r="G11" s="7" t="str">
        <f>+男子!Q14</f>
        <v/>
      </c>
      <c r="H11" s="7" t="str">
        <f>+男子!R14</f>
        <v/>
      </c>
      <c r="I11" s="7" t="str">
        <f>+男子!S14</f>
        <v/>
      </c>
      <c r="J11" s="7" t="str">
        <f>+男子!T14</f>
        <v/>
      </c>
      <c r="K11" s="7" t="str">
        <f>+男子!U14</f>
        <v/>
      </c>
      <c r="L11" s="7" t="str">
        <f>+男子!V14</f>
        <v/>
      </c>
      <c r="M11" s="7" t="str">
        <f>+男子!W14</f>
        <v/>
      </c>
      <c r="N11" s="7" t="str">
        <f>+男子!X14</f>
        <v/>
      </c>
      <c r="O11" s="7" t="str">
        <f>+男子!Y14</f>
        <v/>
      </c>
      <c r="P11" s="7" t="str">
        <f>+男子!Z14</f>
        <v/>
      </c>
      <c r="Q11" s="14" t="str">
        <f>+IF(男子!AA14="","",男子!AA14)</f>
        <v/>
      </c>
    </row>
    <row r="12" spans="1:27" ht="22.5" customHeight="1" x14ac:dyDescent="0.15">
      <c r="A12" s="38">
        <v>9</v>
      </c>
      <c r="B12" s="16">
        <f>男子!C15</f>
        <v>0</v>
      </c>
      <c r="C12" s="16" t="str">
        <f>"("&amp;男子!$E$34&amp;")"</f>
        <v>()</v>
      </c>
      <c r="D12" s="19">
        <f>男子!L15</f>
        <v>0</v>
      </c>
      <c r="E12" s="19">
        <f>男子!M15</f>
        <v>0</v>
      </c>
      <c r="F12" s="36">
        <f>男子!N15</f>
        <v>0</v>
      </c>
      <c r="G12" s="7" t="str">
        <f>+男子!Q15</f>
        <v/>
      </c>
      <c r="H12" s="7" t="str">
        <f>+男子!R15</f>
        <v/>
      </c>
      <c r="I12" s="7" t="str">
        <f>+男子!S15</f>
        <v/>
      </c>
      <c r="J12" s="7" t="str">
        <f>+男子!T15</f>
        <v/>
      </c>
      <c r="K12" s="7" t="str">
        <f>+男子!U15</f>
        <v/>
      </c>
      <c r="L12" s="7" t="str">
        <f>+男子!V15</f>
        <v/>
      </c>
      <c r="M12" s="7" t="str">
        <f>+男子!W15</f>
        <v/>
      </c>
      <c r="N12" s="7" t="str">
        <f>+男子!X15</f>
        <v/>
      </c>
      <c r="O12" s="7" t="str">
        <f>+男子!Y15</f>
        <v/>
      </c>
      <c r="P12" s="7" t="str">
        <f>+男子!Z15</f>
        <v/>
      </c>
      <c r="Q12" s="14" t="str">
        <f>+IF(男子!AA15="","",男子!AA15)</f>
        <v/>
      </c>
    </row>
    <row r="13" spans="1:27" ht="22.5" customHeight="1" x14ac:dyDescent="0.15">
      <c r="A13" s="38">
        <v>10</v>
      </c>
      <c r="B13" s="16">
        <f>男子!C16</f>
        <v>0</v>
      </c>
      <c r="C13" s="16" t="str">
        <f>"("&amp;男子!$E$34&amp;")"</f>
        <v>()</v>
      </c>
      <c r="D13" s="19">
        <f>男子!L16</f>
        <v>0</v>
      </c>
      <c r="E13" s="19">
        <f>男子!M16</f>
        <v>0</v>
      </c>
      <c r="F13" s="36">
        <f>男子!N16</f>
        <v>0</v>
      </c>
      <c r="G13" s="7" t="str">
        <f>+男子!Q16</f>
        <v/>
      </c>
      <c r="H13" s="7" t="str">
        <f>+男子!R16</f>
        <v/>
      </c>
      <c r="I13" s="7" t="str">
        <f>+男子!S16</f>
        <v/>
      </c>
      <c r="J13" s="7" t="str">
        <f>+男子!T16</f>
        <v/>
      </c>
      <c r="K13" s="7" t="str">
        <f>+男子!U16</f>
        <v/>
      </c>
      <c r="L13" s="7" t="str">
        <f>+男子!V16</f>
        <v/>
      </c>
      <c r="M13" s="7" t="str">
        <f>+男子!W16</f>
        <v/>
      </c>
      <c r="N13" s="7" t="str">
        <f>+男子!X16</f>
        <v/>
      </c>
      <c r="O13" s="7" t="str">
        <f>+男子!Y16</f>
        <v/>
      </c>
      <c r="P13" s="7" t="str">
        <f>+男子!Z16</f>
        <v/>
      </c>
      <c r="Q13" s="14" t="str">
        <f>+IF(男子!AA16="","",男子!AA16)</f>
        <v/>
      </c>
    </row>
    <row r="14" spans="1:27" ht="22.5" customHeight="1" x14ac:dyDescent="0.15">
      <c r="A14" s="38">
        <v>11</v>
      </c>
      <c r="B14" s="16">
        <f>男子!C17</f>
        <v>0</v>
      </c>
      <c r="C14" s="16" t="str">
        <f>"("&amp;男子!$E$34&amp;")"</f>
        <v>()</v>
      </c>
      <c r="D14" s="19">
        <f>男子!L17</f>
        <v>0</v>
      </c>
      <c r="E14" s="19">
        <f>男子!M17</f>
        <v>0</v>
      </c>
      <c r="F14" s="36">
        <f>男子!N17</f>
        <v>0</v>
      </c>
      <c r="G14" s="7" t="str">
        <f>+男子!Q17</f>
        <v/>
      </c>
      <c r="H14" s="7" t="str">
        <f>+男子!R17</f>
        <v/>
      </c>
      <c r="I14" s="7" t="str">
        <f>+男子!S17</f>
        <v/>
      </c>
      <c r="J14" s="7" t="str">
        <f>+男子!T17</f>
        <v/>
      </c>
      <c r="K14" s="7" t="str">
        <f>+男子!U17</f>
        <v/>
      </c>
      <c r="L14" s="7" t="str">
        <f>+男子!V17</f>
        <v/>
      </c>
      <c r="M14" s="7" t="str">
        <f>+男子!W17</f>
        <v/>
      </c>
      <c r="N14" s="7" t="str">
        <f>+男子!X17</f>
        <v/>
      </c>
      <c r="O14" s="7" t="str">
        <f>+男子!Y17</f>
        <v/>
      </c>
      <c r="P14" s="7" t="str">
        <f>+男子!Z17</f>
        <v/>
      </c>
      <c r="Q14" s="14" t="str">
        <f>+IF(男子!AA17="","",男子!AA17)</f>
        <v/>
      </c>
    </row>
    <row r="15" spans="1:27" ht="22.5" customHeight="1" x14ac:dyDescent="0.15">
      <c r="A15" s="38">
        <v>12</v>
      </c>
      <c r="B15" s="16">
        <f>男子!C18</f>
        <v>0</v>
      </c>
      <c r="C15" s="16" t="str">
        <f>"("&amp;男子!$E$34&amp;")"</f>
        <v>()</v>
      </c>
      <c r="D15" s="19">
        <f>男子!L18</f>
        <v>0</v>
      </c>
      <c r="E15" s="19">
        <f>男子!M18</f>
        <v>0</v>
      </c>
      <c r="F15" s="36">
        <f>男子!N18</f>
        <v>0</v>
      </c>
      <c r="G15" s="7" t="str">
        <f>+男子!Q18</f>
        <v/>
      </c>
      <c r="H15" s="7" t="str">
        <f>+男子!R18</f>
        <v/>
      </c>
      <c r="I15" s="7" t="str">
        <f>+男子!S18</f>
        <v/>
      </c>
      <c r="J15" s="7" t="str">
        <f>+男子!T18</f>
        <v/>
      </c>
      <c r="K15" s="7" t="str">
        <f>+男子!U18</f>
        <v/>
      </c>
      <c r="L15" s="7" t="str">
        <f>+男子!V18</f>
        <v/>
      </c>
      <c r="M15" s="7" t="str">
        <f>+男子!W18</f>
        <v/>
      </c>
      <c r="N15" s="7" t="str">
        <f>+男子!X18</f>
        <v/>
      </c>
      <c r="O15" s="7" t="str">
        <f>+男子!Y18</f>
        <v/>
      </c>
      <c r="P15" s="7" t="str">
        <f>+男子!Z18</f>
        <v/>
      </c>
      <c r="Q15" s="14" t="str">
        <f>+IF(男子!AA18="","",男子!AA18)</f>
        <v/>
      </c>
    </row>
    <row r="16" spans="1:27" ht="22.5" customHeight="1" x14ac:dyDescent="0.15">
      <c r="A16" s="38">
        <v>13</v>
      </c>
      <c r="B16" s="16">
        <f>男子!C19</f>
        <v>0</v>
      </c>
      <c r="C16" s="16" t="str">
        <f>"("&amp;男子!$E$34&amp;")"</f>
        <v>()</v>
      </c>
      <c r="D16" s="19">
        <f>男子!L19</f>
        <v>0</v>
      </c>
      <c r="E16" s="19">
        <f>男子!M19</f>
        <v>0</v>
      </c>
      <c r="F16" s="36">
        <f>男子!N19</f>
        <v>0</v>
      </c>
      <c r="G16" s="7" t="str">
        <f>+男子!Q19</f>
        <v/>
      </c>
      <c r="H16" s="7" t="str">
        <f>+男子!R19</f>
        <v/>
      </c>
      <c r="I16" s="7" t="str">
        <f>+男子!S19</f>
        <v/>
      </c>
      <c r="J16" s="7" t="str">
        <f>+男子!T19</f>
        <v/>
      </c>
      <c r="K16" s="7" t="str">
        <f>+男子!U19</f>
        <v/>
      </c>
      <c r="L16" s="7" t="str">
        <f>+男子!V19</f>
        <v/>
      </c>
      <c r="M16" s="7" t="str">
        <f>+男子!W19</f>
        <v/>
      </c>
      <c r="N16" s="7" t="str">
        <f>+男子!X19</f>
        <v/>
      </c>
      <c r="O16" s="7" t="str">
        <f>+男子!Y19</f>
        <v/>
      </c>
      <c r="P16" s="7" t="str">
        <f>+男子!Z19</f>
        <v/>
      </c>
      <c r="Q16" s="14" t="str">
        <f>+IF(男子!AA19="","",男子!AA19)</f>
        <v/>
      </c>
    </row>
    <row r="17" spans="1:26" ht="22.5" customHeight="1" x14ac:dyDescent="0.15">
      <c r="A17" s="38">
        <v>14</v>
      </c>
      <c r="B17" s="16">
        <f>男子!C20</f>
        <v>0</v>
      </c>
      <c r="C17" s="16" t="str">
        <f>"("&amp;男子!$E$34&amp;")"</f>
        <v>()</v>
      </c>
      <c r="D17" s="19">
        <f>男子!L20</f>
        <v>0</v>
      </c>
      <c r="E17" s="19">
        <f>男子!M20</f>
        <v>0</v>
      </c>
      <c r="F17" s="36">
        <f>男子!N20</f>
        <v>0</v>
      </c>
      <c r="G17" s="7" t="str">
        <f>+男子!Q20</f>
        <v/>
      </c>
      <c r="H17" s="7" t="str">
        <f>+男子!R20</f>
        <v/>
      </c>
      <c r="I17" s="7" t="str">
        <f>+男子!S20</f>
        <v/>
      </c>
      <c r="J17" s="7" t="str">
        <f>+男子!T20</f>
        <v/>
      </c>
      <c r="K17" s="7" t="str">
        <f>+男子!U20</f>
        <v/>
      </c>
      <c r="L17" s="7" t="str">
        <f>+男子!V20</f>
        <v/>
      </c>
      <c r="M17" s="7" t="str">
        <f>+男子!W20</f>
        <v/>
      </c>
      <c r="N17" s="7" t="str">
        <f>+男子!X20</f>
        <v/>
      </c>
      <c r="O17" s="7" t="str">
        <f>+男子!Y20</f>
        <v/>
      </c>
      <c r="P17" s="7" t="str">
        <f>+男子!Z20</f>
        <v/>
      </c>
      <c r="Q17" s="14" t="str">
        <f>+IF(男子!AA20="","",男子!AA20)</f>
        <v/>
      </c>
    </row>
    <row r="18" spans="1:26" ht="22.5" customHeight="1" x14ac:dyDescent="0.15">
      <c r="A18" s="38">
        <v>15</v>
      </c>
      <c r="B18" s="16">
        <f>男子!C21</f>
        <v>0</v>
      </c>
      <c r="C18" s="16" t="str">
        <f>"("&amp;男子!$E$34&amp;")"</f>
        <v>()</v>
      </c>
      <c r="D18" s="19">
        <f>男子!L21</f>
        <v>0</v>
      </c>
      <c r="E18" s="19">
        <f>男子!M21</f>
        <v>0</v>
      </c>
      <c r="F18" s="36">
        <f>男子!N21</f>
        <v>0</v>
      </c>
      <c r="G18" s="7" t="str">
        <f>+男子!Q21</f>
        <v/>
      </c>
      <c r="H18" s="7" t="str">
        <f>+男子!R21</f>
        <v/>
      </c>
      <c r="I18" s="7" t="str">
        <f>+男子!S21</f>
        <v/>
      </c>
      <c r="J18" s="7" t="str">
        <f>+男子!T21</f>
        <v/>
      </c>
      <c r="K18" s="7" t="str">
        <f>+男子!U21</f>
        <v/>
      </c>
      <c r="L18" s="7" t="str">
        <f>+男子!V21</f>
        <v/>
      </c>
      <c r="M18" s="7" t="str">
        <f>+男子!W21</f>
        <v/>
      </c>
      <c r="N18" s="7" t="str">
        <f>+男子!X21</f>
        <v/>
      </c>
      <c r="O18" s="7" t="str">
        <f>+男子!Y21</f>
        <v/>
      </c>
      <c r="P18" s="7" t="str">
        <f>+男子!Z21</f>
        <v/>
      </c>
      <c r="Q18" s="14" t="str">
        <f>+IF(男子!AA21="","",男子!AA21)</f>
        <v/>
      </c>
    </row>
    <row r="19" spans="1:26" ht="22.5" customHeight="1" x14ac:dyDescent="0.15">
      <c r="A19" s="38">
        <v>16</v>
      </c>
      <c r="B19" s="16">
        <f>男子!C22</f>
        <v>0</v>
      </c>
      <c r="C19" s="16" t="str">
        <f>"("&amp;男子!$E$34&amp;")"</f>
        <v>()</v>
      </c>
      <c r="D19" s="19">
        <f>男子!L22</f>
        <v>0</v>
      </c>
      <c r="E19" s="19">
        <f>男子!M22</f>
        <v>0</v>
      </c>
      <c r="F19" s="36">
        <f>男子!N22</f>
        <v>0</v>
      </c>
      <c r="G19" s="7" t="str">
        <f>+男子!Q22</f>
        <v/>
      </c>
      <c r="H19" s="7" t="str">
        <f>+男子!R22</f>
        <v/>
      </c>
      <c r="I19" s="7" t="str">
        <f>+男子!S22</f>
        <v/>
      </c>
      <c r="J19" s="7" t="str">
        <f>+男子!T22</f>
        <v/>
      </c>
      <c r="K19" s="7" t="str">
        <f>+男子!U22</f>
        <v/>
      </c>
      <c r="L19" s="7" t="str">
        <f>+男子!V22</f>
        <v/>
      </c>
      <c r="M19" s="7" t="str">
        <f>+男子!W22</f>
        <v/>
      </c>
      <c r="N19" s="7" t="str">
        <f>+男子!X22</f>
        <v/>
      </c>
      <c r="O19" s="7" t="str">
        <f>+男子!Y22</f>
        <v/>
      </c>
      <c r="P19" s="7" t="str">
        <f>+男子!Z22</f>
        <v/>
      </c>
      <c r="Q19" s="14" t="str">
        <f>+IF(男子!AA22="","",男子!AA22)</f>
        <v/>
      </c>
    </row>
    <row r="20" spans="1:26" ht="22.5" customHeight="1" x14ac:dyDescent="0.15">
      <c r="A20" s="38">
        <v>17</v>
      </c>
      <c r="B20" s="16">
        <f>男子!C23</f>
        <v>0</v>
      </c>
      <c r="C20" s="16" t="str">
        <f>"("&amp;男子!$E$34&amp;")"</f>
        <v>()</v>
      </c>
      <c r="D20" s="19">
        <f>男子!L23</f>
        <v>0</v>
      </c>
      <c r="E20" s="19">
        <f>男子!M23</f>
        <v>0</v>
      </c>
      <c r="F20" s="36">
        <f>男子!N23</f>
        <v>0</v>
      </c>
      <c r="G20" s="7" t="str">
        <f>+男子!Q23</f>
        <v/>
      </c>
      <c r="H20" s="7" t="str">
        <f>+男子!R23</f>
        <v/>
      </c>
      <c r="I20" s="7" t="str">
        <f>+男子!S23</f>
        <v/>
      </c>
      <c r="J20" s="7" t="str">
        <f>+男子!T23</f>
        <v/>
      </c>
      <c r="K20" s="7" t="str">
        <f>+男子!U23</f>
        <v/>
      </c>
      <c r="L20" s="7" t="str">
        <f>+男子!V23</f>
        <v/>
      </c>
      <c r="M20" s="7" t="str">
        <f>+男子!W23</f>
        <v/>
      </c>
      <c r="N20" s="7" t="str">
        <f>+男子!X23</f>
        <v/>
      </c>
      <c r="O20" s="7" t="str">
        <f>+男子!Y23</f>
        <v/>
      </c>
      <c r="P20" s="7" t="str">
        <f>+男子!Z23</f>
        <v/>
      </c>
      <c r="Q20" s="14" t="str">
        <f>+IF(男子!AA23="","",男子!AA23)</f>
        <v/>
      </c>
    </row>
    <row r="21" spans="1:26" ht="22.5" customHeight="1" x14ac:dyDescent="0.15">
      <c r="A21" s="38">
        <v>18</v>
      </c>
      <c r="B21" s="16">
        <f>男子!C24</f>
        <v>0</v>
      </c>
      <c r="C21" s="16" t="str">
        <f>"("&amp;男子!$E$34&amp;")"</f>
        <v>()</v>
      </c>
      <c r="D21" s="19">
        <f>男子!L24</f>
        <v>0</v>
      </c>
      <c r="E21" s="19">
        <f>男子!M24</f>
        <v>0</v>
      </c>
      <c r="F21" s="36">
        <f>男子!N24</f>
        <v>0</v>
      </c>
      <c r="G21" s="7" t="str">
        <f>+男子!Q24</f>
        <v/>
      </c>
      <c r="H21" s="7" t="str">
        <f>+男子!R24</f>
        <v/>
      </c>
      <c r="I21" s="7" t="str">
        <f>+男子!S24</f>
        <v/>
      </c>
      <c r="J21" s="7" t="str">
        <f>+男子!T24</f>
        <v/>
      </c>
      <c r="K21" s="7" t="str">
        <f>+男子!U24</f>
        <v/>
      </c>
      <c r="L21" s="7" t="str">
        <f>+男子!V24</f>
        <v/>
      </c>
      <c r="M21" s="7" t="str">
        <f>+男子!W24</f>
        <v/>
      </c>
      <c r="N21" s="7" t="str">
        <f>+男子!X24</f>
        <v/>
      </c>
      <c r="O21" s="7" t="str">
        <f>+男子!Y24</f>
        <v/>
      </c>
      <c r="P21" s="7" t="str">
        <f>+男子!Z24</f>
        <v/>
      </c>
      <c r="Q21" s="14" t="str">
        <f>+IF(男子!AA24="","",男子!AA24)</f>
        <v/>
      </c>
    </row>
    <row r="22" spans="1:26" ht="22.5" customHeight="1" x14ac:dyDescent="0.15">
      <c r="A22" s="38">
        <v>19</v>
      </c>
      <c r="B22" s="16">
        <f>男子!C25</f>
        <v>0</v>
      </c>
      <c r="C22" s="16" t="str">
        <f>"("&amp;男子!$E$34&amp;")"</f>
        <v>()</v>
      </c>
      <c r="D22" s="19">
        <f>男子!L25</f>
        <v>0</v>
      </c>
      <c r="E22" s="19">
        <f>男子!M25</f>
        <v>0</v>
      </c>
      <c r="F22" s="36">
        <f>男子!N25</f>
        <v>0</v>
      </c>
      <c r="G22" s="7" t="str">
        <f>+男子!Q25</f>
        <v/>
      </c>
      <c r="H22" s="7" t="str">
        <f>+男子!R25</f>
        <v/>
      </c>
      <c r="I22" s="7" t="str">
        <f>+男子!S25</f>
        <v/>
      </c>
      <c r="J22" s="7" t="str">
        <f>+男子!T25</f>
        <v/>
      </c>
      <c r="K22" s="7" t="str">
        <f>+男子!U25</f>
        <v/>
      </c>
      <c r="L22" s="7" t="str">
        <f>+男子!V25</f>
        <v/>
      </c>
      <c r="M22" s="7" t="str">
        <f>+男子!W25</f>
        <v/>
      </c>
      <c r="N22" s="7" t="str">
        <f>+男子!X25</f>
        <v/>
      </c>
      <c r="O22" s="7" t="str">
        <f>+男子!Y25</f>
        <v/>
      </c>
      <c r="P22" s="7" t="str">
        <f>+男子!Z25</f>
        <v/>
      </c>
      <c r="Q22" s="14" t="str">
        <f>+IF(男子!AA25="","",男子!AA25)</f>
        <v/>
      </c>
    </row>
    <row r="23" spans="1:26" ht="22.5" customHeight="1" x14ac:dyDescent="0.15">
      <c r="A23" s="38">
        <v>20</v>
      </c>
      <c r="B23" s="16">
        <f>男子!C26</f>
        <v>0</v>
      </c>
      <c r="C23" s="16" t="str">
        <f>"("&amp;男子!$E$34&amp;")"</f>
        <v>()</v>
      </c>
      <c r="D23" s="19">
        <f>男子!L26</f>
        <v>0</v>
      </c>
      <c r="E23" s="19">
        <f>男子!M26</f>
        <v>0</v>
      </c>
      <c r="F23" s="36">
        <f>男子!N26</f>
        <v>0</v>
      </c>
      <c r="G23" s="7" t="str">
        <f>+男子!Q26</f>
        <v/>
      </c>
      <c r="H23" s="7" t="str">
        <f>+男子!R26</f>
        <v/>
      </c>
      <c r="I23" s="7" t="str">
        <f>+男子!S26</f>
        <v/>
      </c>
      <c r="J23" s="7" t="str">
        <f>+男子!T26</f>
        <v/>
      </c>
      <c r="K23" s="7" t="str">
        <f>+男子!U26</f>
        <v/>
      </c>
      <c r="L23" s="7" t="str">
        <f>+男子!V26</f>
        <v/>
      </c>
      <c r="M23" s="7" t="str">
        <f>+男子!W26</f>
        <v/>
      </c>
      <c r="N23" s="7" t="str">
        <f>+男子!X26</f>
        <v/>
      </c>
      <c r="O23" s="7" t="str">
        <f>+男子!Y26</f>
        <v/>
      </c>
      <c r="P23" s="7" t="str">
        <f>+男子!Z26</f>
        <v/>
      </c>
      <c r="Q23" s="14" t="str">
        <f>+IF(男子!AA26="","",男子!AA26)</f>
        <v/>
      </c>
    </row>
    <row r="24" spans="1:26" ht="16.5" customHeight="1" x14ac:dyDescent="0.15">
      <c r="A24" s="12"/>
      <c r="B24" s="12"/>
      <c r="C24" s="12"/>
      <c r="D24" s="12"/>
      <c r="E24" s="12"/>
      <c r="F24" s="48" t="s">
        <v>54</v>
      </c>
      <c r="G24" s="12">
        <f>+COUNTIF(G4:G23,"○")</f>
        <v>0</v>
      </c>
      <c r="H24" s="12">
        <f>+COUNTIF(H4:H23,"○")</f>
        <v>0</v>
      </c>
      <c r="I24" s="12">
        <f t="shared" ref="I24:O24" si="0">+COUNTIF(I4:I23,"○")</f>
        <v>0</v>
      </c>
      <c r="J24" s="12">
        <f t="shared" si="0"/>
        <v>0</v>
      </c>
      <c r="K24" s="12">
        <f t="shared" si="0"/>
        <v>0</v>
      </c>
      <c r="L24" s="12">
        <f t="shared" si="0"/>
        <v>0</v>
      </c>
      <c r="M24" s="12">
        <f t="shared" si="0"/>
        <v>0</v>
      </c>
      <c r="N24" s="12">
        <f t="shared" si="0"/>
        <v>0</v>
      </c>
      <c r="O24" s="12">
        <f t="shared" si="0"/>
        <v>0</v>
      </c>
      <c r="P24" s="12">
        <f>+COUNTIF(P4:P23,"○")</f>
        <v>0</v>
      </c>
      <c r="Q24" s="12"/>
      <c r="R24" s="12"/>
      <c r="S24" s="12"/>
      <c r="T24" s="1"/>
      <c r="U24" s="1"/>
      <c r="V24" s="1"/>
      <c r="W24" s="1"/>
      <c r="X24" s="1"/>
      <c r="Y24" s="1"/>
      <c r="Z24" s="1"/>
    </row>
  </sheetData>
  <sheetProtection algorithmName="SHA-512" hashValue="zk/cbY9e4BmT2xkliRVYHc4oZZVZd+LC3ST8mR1lBK5wPyfrE99tlLrGH94vIzyj1JCkVBCql2pfohTW0LkP5Q==" saltValue="zulJoP1F6sVh+7HfzvRCRg==" spinCount="100000" sheet="1" objects="1" scenarios="1"/>
  <phoneticPr fontId="18"/>
  <pageMargins left="0.51181102362204722" right="0.51181102362204722" top="0.55118110236220474" bottom="0.55118110236220474" header="0.31496062992125984" footer="0.31496062992125984"/>
  <pageSetup paperSize="9" orientation="portrait" r:id="rId1"/>
  <ignoredErrors>
    <ignoredError sqref="Q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A24"/>
  <sheetViews>
    <sheetView workbookViewId="0">
      <selection activeCell="G24" sqref="G24"/>
    </sheetView>
  </sheetViews>
  <sheetFormatPr defaultColWidth="3.25" defaultRowHeight="16.5" customHeight="1" x14ac:dyDescent="0.15"/>
  <cols>
    <col min="1" max="1" width="3.5" customWidth="1"/>
    <col min="2" max="2" width="14.375" customWidth="1"/>
    <col min="3" max="3" width="7.75" customWidth="1"/>
    <col min="4" max="5" width="3.5" customWidth="1"/>
    <col min="6" max="6" width="5.75" customWidth="1"/>
    <col min="7" max="25" width="3.5" customWidth="1"/>
  </cols>
  <sheetData>
    <row r="2" spans="1:27" ht="16.5" customHeight="1" x14ac:dyDescent="0.15">
      <c r="A2" s="17"/>
      <c r="B2" s="17" t="s">
        <v>56</v>
      </c>
      <c r="C2" s="17"/>
      <c r="D2" s="17"/>
      <c r="E2" s="17"/>
      <c r="F2" s="17"/>
      <c r="G2" s="17"/>
      <c r="H2" s="17"/>
      <c r="I2" s="17"/>
      <c r="J2" s="17"/>
      <c r="K2" s="17"/>
      <c r="L2" s="17"/>
      <c r="M2" s="17"/>
      <c r="N2" s="17"/>
      <c r="O2" s="17"/>
      <c r="P2" s="17"/>
      <c r="Q2" s="17"/>
      <c r="R2" s="17"/>
      <c r="S2" s="17"/>
      <c r="T2" s="17"/>
      <c r="U2" s="17"/>
      <c r="V2" s="17"/>
      <c r="W2" s="17"/>
      <c r="X2" s="17"/>
      <c r="Y2" s="17"/>
      <c r="Z2" s="3"/>
      <c r="AA2" s="3"/>
    </row>
    <row r="3" spans="1:27" ht="24" x14ac:dyDescent="0.15">
      <c r="A3" s="44" t="s">
        <v>91</v>
      </c>
      <c r="B3" s="20" t="s">
        <v>17</v>
      </c>
      <c r="C3" s="20" t="s">
        <v>37</v>
      </c>
      <c r="D3" s="24" t="s">
        <v>0</v>
      </c>
      <c r="E3" s="24" t="s">
        <v>1</v>
      </c>
      <c r="F3" s="24" t="s">
        <v>2</v>
      </c>
      <c r="G3" s="5">
        <v>40</v>
      </c>
      <c r="H3" s="5">
        <v>44</v>
      </c>
      <c r="I3" s="5">
        <v>48</v>
      </c>
      <c r="J3" s="5">
        <v>52</v>
      </c>
      <c r="K3" s="5">
        <v>57</v>
      </c>
      <c r="L3" s="5">
        <v>63</v>
      </c>
      <c r="M3" s="5">
        <v>70</v>
      </c>
      <c r="N3" s="5" t="s">
        <v>84</v>
      </c>
      <c r="O3" s="45" t="s">
        <v>85</v>
      </c>
      <c r="P3" s="45" t="s">
        <v>86</v>
      </c>
      <c r="Q3" s="35" t="s">
        <v>3</v>
      </c>
    </row>
    <row r="4" spans="1:27" ht="22.5" customHeight="1" x14ac:dyDescent="0.15">
      <c r="A4" s="38">
        <v>1</v>
      </c>
      <c r="B4" s="16">
        <f>+女子!C7</f>
        <v>0</v>
      </c>
      <c r="C4" s="16" t="str">
        <f>"("&amp;女子!$E$34&amp;")"</f>
        <v>()</v>
      </c>
      <c r="D4" s="19">
        <f>女子!L7</f>
        <v>0</v>
      </c>
      <c r="E4" s="19">
        <f>女子!M7</f>
        <v>0</v>
      </c>
      <c r="F4" s="36">
        <f>女子!N7</f>
        <v>0</v>
      </c>
      <c r="G4" s="7" t="str">
        <f>+女子!Q7</f>
        <v/>
      </c>
      <c r="H4" s="7" t="str">
        <f>+女子!R7</f>
        <v/>
      </c>
      <c r="I4" s="7" t="str">
        <f>+女子!S7</f>
        <v/>
      </c>
      <c r="J4" s="7" t="str">
        <f>+女子!T7</f>
        <v/>
      </c>
      <c r="K4" s="7" t="str">
        <f>+女子!U7</f>
        <v/>
      </c>
      <c r="L4" s="7" t="str">
        <f>+女子!V7</f>
        <v/>
      </c>
      <c r="M4" s="7" t="str">
        <f>+女子!W7</f>
        <v/>
      </c>
      <c r="N4" s="7" t="str">
        <f>+女子!X7</f>
        <v/>
      </c>
      <c r="O4" s="7" t="str">
        <f>+女子!Y7</f>
        <v/>
      </c>
      <c r="P4" s="7" t="str">
        <f>+女子!Z7</f>
        <v/>
      </c>
      <c r="Q4" s="14" t="str">
        <f>+IF(女子!AA7="","",女子!AA7)</f>
        <v/>
      </c>
    </row>
    <row r="5" spans="1:27" ht="22.5" customHeight="1" x14ac:dyDescent="0.15">
      <c r="A5" s="38">
        <v>2</v>
      </c>
      <c r="B5" s="16">
        <f>+女子!C8</f>
        <v>0</v>
      </c>
      <c r="C5" s="16" t="str">
        <f>"("&amp;女子!$E$34&amp;")"</f>
        <v>()</v>
      </c>
      <c r="D5" s="19">
        <f>女子!L8</f>
        <v>0</v>
      </c>
      <c r="E5" s="19">
        <f>女子!M8</f>
        <v>0</v>
      </c>
      <c r="F5" s="36">
        <f>女子!N8</f>
        <v>0</v>
      </c>
      <c r="G5" s="7" t="str">
        <f>+女子!Q8</f>
        <v/>
      </c>
      <c r="H5" s="7" t="str">
        <f>+女子!R8</f>
        <v/>
      </c>
      <c r="I5" s="7" t="str">
        <f>+女子!S8</f>
        <v/>
      </c>
      <c r="J5" s="7" t="str">
        <f>+女子!T8</f>
        <v/>
      </c>
      <c r="K5" s="7" t="str">
        <f>+女子!U8</f>
        <v/>
      </c>
      <c r="L5" s="7" t="str">
        <f>+女子!V8</f>
        <v/>
      </c>
      <c r="M5" s="7" t="str">
        <f>+女子!W8</f>
        <v/>
      </c>
      <c r="N5" s="7" t="str">
        <f>+女子!X8</f>
        <v/>
      </c>
      <c r="O5" s="7" t="str">
        <f>+女子!Y8</f>
        <v/>
      </c>
      <c r="P5" s="7" t="str">
        <f>+女子!Z8</f>
        <v/>
      </c>
      <c r="Q5" s="14" t="str">
        <f>+IF(女子!AA8="","",女子!AA8)</f>
        <v/>
      </c>
    </row>
    <row r="6" spans="1:27" ht="22.5" customHeight="1" x14ac:dyDescent="0.15">
      <c r="A6" s="38">
        <v>3</v>
      </c>
      <c r="B6" s="16">
        <f>+女子!C9</f>
        <v>0</v>
      </c>
      <c r="C6" s="16" t="str">
        <f>"("&amp;女子!$E$34&amp;")"</f>
        <v>()</v>
      </c>
      <c r="D6" s="19">
        <f>女子!L9</f>
        <v>0</v>
      </c>
      <c r="E6" s="19">
        <f>女子!M9</f>
        <v>0</v>
      </c>
      <c r="F6" s="36">
        <f>女子!N9</f>
        <v>0</v>
      </c>
      <c r="G6" s="7" t="str">
        <f>+女子!Q9</f>
        <v/>
      </c>
      <c r="H6" s="7" t="str">
        <f>+女子!R9</f>
        <v/>
      </c>
      <c r="I6" s="7" t="str">
        <f>+女子!S9</f>
        <v/>
      </c>
      <c r="J6" s="7" t="str">
        <f>+女子!T9</f>
        <v/>
      </c>
      <c r="K6" s="7" t="str">
        <f>+女子!U9</f>
        <v/>
      </c>
      <c r="L6" s="7" t="str">
        <f>+女子!V9</f>
        <v/>
      </c>
      <c r="M6" s="7" t="str">
        <f>+女子!W9</f>
        <v/>
      </c>
      <c r="N6" s="7" t="str">
        <f>+女子!X9</f>
        <v/>
      </c>
      <c r="O6" s="7" t="str">
        <f>+女子!Y9</f>
        <v/>
      </c>
      <c r="P6" s="7" t="str">
        <f>+女子!Z9</f>
        <v/>
      </c>
      <c r="Q6" s="14" t="str">
        <f>+IF(女子!AA9="","",女子!AA9)</f>
        <v/>
      </c>
    </row>
    <row r="7" spans="1:27" ht="22.5" customHeight="1" x14ac:dyDescent="0.15">
      <c r="A7" s="38">
        <v>4</v>
      </c>
      <c r="B7" s="16">
        <f>+女子!C10</f>
        <v>0</v>
      </c>
      <c r="C7" s="16" t="str">
        <f>"("&amp;女子!$E$34&amp;")"</f>
        <v>()</v>
      </c>
      <c r="D7" s="19">
        <f>女子!L10</f>
        <v>0</v>
      </c>
      <c r="E7" s="19">
        <f>女子!M10</f>
        <v>0</v>
      </c>
      <c r="F7" s="36">
        <f>女子!N10</f>
        <v>0</v>
      </c>
      <c r="G7" s="7" t="str">
        <f>+女子!Q10</f>
        <v/>
      </c>
      <c r="H7" s="7" t="str">
        <f>+女子!R10</f>
        <v/>
      </c>
      <c r="I7" s="7" t="str">
        <f>+女子!S10</f>
        <v/>
      </c>
      <c r="J7" s="7" t="str">
        <f>+女子!T10</f>
        <v/>
      </c>
      <c r="K7" s="7" t="str">
        <f>+女子!U10</f>
        <v/>
      </c>
      <c r="L7" s="7" t="str">
        <f>+女子!V10</f>
        <v/>
      </c>
      <c r="M7" s="7" t="str">
        <f>+女子!W10</f>
        <v/>
      </c>
      <c r="N7" s="7" t="str">
        <f>+女子!X10</f>
        <v/>
      </c>
      <c r="O7" s="7" t="str">
        <f>+女子!Y10</f>
        <v/>
      </c>
      <c r="P7" s="7" t="str">
        <f>+女子!Z10</f>
        <v/>
      </c>
      <c r="Q7" s="14" t="str">
        <f>+IF(女子!AA10="","",女子!AA10)</f>
        <v/>
      </c>
    </row>
    <row r="8" spans="1:27" ht="22.5" customHeight="1" x14ac:dyDescent="0.15">
      <c r="A8" s="38">
        <v>5</v>
      </c>
      <c r="B8" s="16">
        <f>+女子!C11</f>
        <v>0</v>
      </c>
      <c r="C8" s="16" t="str">
        <f>"("&amp;女子!$E$34&amp;")"</f>
        <v>()</v>
      </c>
      <c r="D8" s="19">
        <f>女子!L11</f>
        <v>0</v>
      </c>
      <c r="E8" s="19">
        <f>女子!M11</f>
        <v>0</v>
      </c>
      <c r="F8" s="36">
        <f>女子!N11</f>
        <v>0</v>
      </c>
      <c r="G8" s="7" t="str">
        <f>+女子!Q11</f>
        <v/>
      </c>
      <c r="H8" s="7" t="str">
        <f>+女子!R11</f>
        <v/>
      </c>
      <c r="I8" s="7" t="str">
        <f>+女子!S11</f>
        <v/>
      </c>
      <c r="J8" s="7" t="str">
        <f>+女子!T11</f>
        <v/>
      </c>
      <c r="K8" s="7" t="str">
        <f>+女子!U11</f>
        <v/>
      </c>
      <c r="L8" s="7" t="str">
        <f>+女子!V11</f>
        <v/>
      </c>
      <c r="M8" s="7" t="str">
        <f>+女子!W11</f>
        <v/>
      </c>
      <c r="N8" s="7" t="str">
        <f>+女子!X11</f>
        <v/>
      </c>
      <c r="O8" s="7" t="str">
        <f>+女子!Y11</f>
        <v/>
      </c>
      <c r="P8" s="7" t="str">
        <f>+女子!Z11</f>
        <v/>
      </c>
      <c r="Q8" s="14" t="str">
        <f>+IF(女子!AA11="","",女子!AA11)</f>
        <v/>
      </c>
    </row>
    <row r="9" spans="1:27" ht="22.5" customHeight="1" x14ac:dyDescent="0.15">
      <c r="A9" s="38">
        <v>6</v>
      </c>
      <c r="B9" s="16">
        <f>+女子!C12</f>
        <v>0</v>
      </c>
      <c r="C9" s="16" t="str">
        <f>"("&amp;女子!$E$34&amp;")"</f>
        <v>()</v>
      </c>
      <c r="D9" s="19">
        <f>女子!L12</f>
        <v>0</v>
      </c>
      <c r="E9" s="19">
        <f>女子!M12</f>
        <v>0</v>
      </c>
      <c r="F9" s="36">
        <f>女子!N12</f>
        <v>0</v>
      </c>
      <c r="G9" s="7" t="str">
        <f>+女子!Q12</f>
        <v/>
      </c>
      <c r="H9" s="7" t="str">
        <f>+女子!R12</f>
        <v/>
      </c>
      <c r="I9" s="7" t="str">
        <f>+女子!S12</f>
        <v/>
      </c>
      <c r="J9" s="7" t="str">
        <f>+女子!T12</f>
        <v/>
      </c>
      <c r="K9" s="7" t="str">
        <f>+女子!U12</f>
        <v/>
      </c>
      <c r="L9" s="7" t="str">
        <f>+女子!V12</f>
        <v/>
      </c>
      <c r="M9" s="7" t="str">
        <f>+女子!W12</f>
        <v/>
      </c>
      <c r="N9" s="7" t="str">
        <f>+女子!X12</f>
        <v/>
      </c>
      <c r="O9" s="7" t="str">
        <f>+女子!Y12</f>
        <v/>
      </c>
      <c r="P9" s="7" t="str">
        <f>+女子!Z12</f>
        <v/>
      </c>
      <c r="Q9" s="14" t="str">
        <f>+IF(女子!AA12="","",女子!AA12)</f>
        <v/>
      </c>
    </row>
    <row r="10" spans="1:27" ht="22.5" customHeight="1" x14ac:dyDescent="0.15">
      <c r="A10" s="38">
        <v>7</v>
      </c>
      <c r="B10" s="16">
        <f>+女子!C13</f>
        <v>0</v>
      </c>
      <c r="C10" s="16" t="str">
        <f>"("&amp;女子!$E$34&amp;")"</f>
        <v>()</v>
      </c>
      <c r="D10" s="19">
        <f>女子!L13</f>
        <v>0</v>
      </c>
      <c r="E10" s="19">
        <f>女子!M13</f>
        <v>0</v>
      </c>
      <c r="F10" s="36">
        <f>女子!N13</f>
        <v>0</v>
      </c>
      <c r="G10" s="7" t="str">
        <f>+女子!Q13</f>
        <v/>
      </c>
      <c r="H10" s="7" t="str">
        <f>+女子!R13</f>
        <v/>
      </c>
      <c r="I10" s="7" t="str">
        <f>+女子!S13</f>
        <v/>
      </c>
      <c r="J10" s="7" t="str">
        <f>+女子!T13</f>
        <v/>
      </c>
      <c r="K10" s="7" t="str">
        <f>+女子!U13</f>
        <v/>
      </c>
      <c r="L10" s="7" t="str">
        <f>+女子!V13</f>
        <v/>
      </c>
      <c r="M10" s="7" t="str">
        <f>+女子!W13</f>
        <v/>
      </c>
      <c r="N10" s="7" t="str">
        <f>+女子!X13</f>
        <v/>
      </c>
      <c r="O10" s="7" t="str">
        <f>+女子!Y13</f>
        <v/>
      </c>
      <c r="P10" s="7" t="str">
        <f>+女子!Z13</f>
        <v/>
      </c>
      <c r="Q10" s="14" t="str">
        <f>+IF(女子!AA13="","",女子!AA13)</f>
        <v/>
      </c>
    </row>
    <row r="11" spans="1:27" ht="22.5" customHeight="1" x14ac:dyDescent="0.15">
      <c r="A11" s="38">
        <v>8</v>
      </c>
      <c r="B11" s="16">
        <f>+女子!C14</f>
        <v>0</v>
      </c>
      <c r="C11" s="16" t="str">
        <f>"("&amp;女子!$E$34&amp;")"</f>
        <v>()</v>
      </c>
      <c r="D11" s="19">
        <f>女子!L14</f>
        <v>0</v>
      </c>
      <c r="E11" s="19">
        <f>女子!M14</f>
        <v>0</v>
      </c>
      <c r="F11" s="36">
        <f>女子!N14</f>
        <v>0</v>
      </c>
      <c r="G11" s="7" t="str">
        <f>+女子!Q14</f>
        <v/>
      </c>
      <c r="H11" s="7" t="str">
        <f>+女子!R14</f>
        <v/>
      </c>
      <c r="I11" s="7" t="str">
        <f>+女子!S14</f>
        <v/>
      </c>
      <c r="J11" s="7" t="str">
        <f>+女子!T14</f>
        <v/>
      </c>
      <c r="K11" s="7" t="str">
        <f>+女子!U14</f>
        <v/>
      </c>
      <c r="L11" s="7" t="str">
        <f>+女子!V14</f>
        <v/>
      </c>
      <c r="M11" s="7" t="str">
        <f>+女子!W14</f>
        <v/>
      </c>
      <c r="N11" s="7" t="str">
        <f>+女子!X14</f>
        <v/>
      </c>
      <c r="O11" s="7" t="str">
        <f>+女子!Y14</f>
        <v/>
      </c>
      <c r="P11" s="7" t="str">
        <f>+女子!Z14</f>
        <v/>
      </c>
      <c r="Q11" s="14" t="str">
        <f>+IF(女子!AA14="","",女子!AA14)</f>
        <v/>
      </c>
    </row>
    <row r="12" spans="1:27" ht="22.5" customHeight="1" x14ac:dyDescent="0.15">
      <c r="A12" s="38">
        <v>9</v>
      </c>
      <c r="B12" s="16">
        <f>+女子!C15</f>
        <v>0</v>
      </c>
      <c r="C12" s="16" t="str">
        <f>"("&amp;女子!$E$34&amp;")"</f>
        <v>()</v>
      </c>
      <c r="D12" s="19">
        <f>女子!L15</f>
        <v>0</v>
      </c>
      <c r="E12" s="19">
        <f>女子!M15</f>
        <v>0</v>
      </c>
      <c r="F12" s="36">
        <f>女子!N15</f>
        <v>0</v>
      </c>
      <c r="G12" s="7" t="str">
        <f>+女子!Q15</f>
        <v/>
      </c>
      <c r="H12" s="7" t="str">
        <f>+女子!R15</f>
        <v/>
      </c>
      <c r="I12" s="7" t="str">
        <f>+女子!S15</f>
        <v/>
      </c>
      <c r="J12" s="7" t="str">
        <f>+女子!T15</f>
        <v/>
      </c>
      <c r="K12" s="7" t="str">
        <f>+女子!U15</f>
        <v/>
      </c>
      <c r="L12" s="7" t="str">
        <f>+女子!V15</f>
        <v/>
      </c>
      <c r="M12" s="7" t="str">
        <f>+女子!W15</f>
        <v/>
      </c>
      <c r="N12" s="7" t="str">
        <f>+女子!X15</f>
        <v/>
      </c>
      <c r="O12" s="7" t="str">
        <f>+女子!Y15</f>
        <v/>
      </c>
      <c r="P12" s="7" t="str">
        <f>+女子!Z15</f>
        <v/>
      </c>
      <c r="Q12" s="14" t="str">
        <f>+IF(女子!AA15="","",女子!AA15)</f>
        <v/>
      </c>
    </row>
    <row r="13" spans="1:27" ht="22.5" customHeight="1" x14ac:dyDescent="0.15">
      <c r="A13" s="38">
        <v>10</v>
      </c>
      <c r="B13" s="16">
        <f>+女子!C16</f>
        <v>0</v>
      </c>
      <c r="C13" s="16" t="str">
        <f>"("&amp;女子!$E$34&amp;")"</f>
        <v>()</v>
      </c>
      <c r="D13" s="19">
        <f>女子!L16</f>
        <v>0</v>
      </c>
      <c r="E13" s="19">
        <f>女子!M16</f>
        <v>0</v>
      </c>
      <c r="F13" s="36">
        <f>女子!N16</f>
        <v>0</v>
      </c>
      <c r="G13" s="7" t="str">
        <f>+女子!Q16</f>
        <v/>
      </c>
      <c r="H13" s="7" t="str">
        <f>+女子!R16</f>
        <v/>
      </c>
      <c r="I13" s="7" t="str">
        <f>+女子!S16</f>
        <v/>
      </c>
      <c r="J13" s="7" t="str">
        <f>+女子!T16</f>
        <v/>
      </c>
      <c r="K13" s="7" t="str">
        <f>+女子!U16</f>
        <v/>
      </c>
      <c r="L13" s="7" t="str">
        <f>+女子!V16</f>
        <v/>
      </c>
      <c r="M13" s="7" t="str">
        <f>+女子!W16</f>
        <v/>
      </c>
      <c r="N13" s="7" t="str">
        <f>+女子!X16</f>
        <v/>
      </c>
      <c r="O13" s="7" t="str">
        <f>+女子!Y16</f>
        <v/>
      </c>
      <c r="P13" s="7" t="str">
        <f>+女子!Z16</f>
        <v/>
      </c>
      <c r="Q13" s="14" t="str">
        <f>+IF(女子!AA16="","",女子!AA16)</f>
        <v/>
      </c>
    </row>
    <row r="14" spans="1:27" ht="22.5" customHeight="1" x14ac:dyDescent="0.15">
      <c r="A14" s="38">
        <v>11</v>
      </c>
      <c r="B14" s="16">
        <f>+女子!C17</f>
        <v>0</v>
      </c>
      <c r="C14" s="16" t="str">
        <f>"("&amp;女子!$E$34&amp;")"</f>
        <v>()</v>
      </c>
      <c r="D14" s="19">
        <f>女子!L17</f>
        <v>0</v>
      </c>
      <c r="E14" s="19">
        <f>女子!M17</f>
        <v>0</v>
      </c>
      <c r="F14" s="36">
        <f>女子!N17</f>
        <v>0</v>
      </c>
      <c r="G14" s="7" t="str">
        <f>+女子!Q17</f>
        <v/>
      </c>
      <c r="H14" s="7" t="str">
        <f>+女子!R17</f>
        <v/>
      </c>
      <c r="I14" s="7" t="str">
        <f>+女子!S17</f>
        <v/>
      </c>
      <c r="J14" s="7" t="str">
        <f>+女子!T17</f>
        <v/>
      </c>
      <c r="K14" s="7" t="str">
        <f>+女子!U17</f>
        <v/>
      </c>
      <c r="L14" s="7" t="str">
        <f>+女子!V17</f>
        <v/>
      </c>
      <c r="M14" s="7" t="str">
        <f>+女子!W17</f>
        <v/>
      </c>
      <c r="N14" s="7" t="str">
        <f>+女子!X17</f>
        <v/>
      </c>
      <c r="O14" s="7" t="str">
        <f>+女子!Y17</f>
        <v/>
      </c>
      <c r="P14" s="7" t="str">
        <f>+女子!Z17</f>
        <v/>
      </c>
      <c r="Q14" s="14" t="str">
        <f>+IF(女子!AA17="","",女子!AA17)</f>
        <v/>
      </c>
    </row>
    <row r="15" spans="1:27" ht="22.5" customHeight="1" x14ac:dyDescent="0.15">
      <c r="A15" s="38">
        <v>12</v>
      </c>
      <c r="B15" s="16">
        <f>+女子!C18</f>
        <v>0</v>
      </c>
      <c r="C15" s="16" t="str">
        <f>"("&amp;女子!$E$34&amp;")"</f>
        <v>()</v>
      </c>
      <c r="D15" s="19">
        <f>女子!L18</f>
        <v>0</v>
      </c>
      <c r="E15" s="19">
        <f>女子!M18</f>
        <v>0</v>
      </c>
      <c r="F15" s="36">
        <f>女子!N18</f>
        <v>0</v>
      </c>
      <c r="G15" s="7" t="str">
        <f>+女子!Q18</f>
        <v/>
      </c>
      <c r="H15" s="7" t="str">
        <f>+女子!R18</f>
        <v/>
      </c>
      <c r="I15" s="7" t="str">
        <f>+女子!S18</f>
        <v/>
      </c>
      <c r="J15" s="7" t="str">
        <f>+女子!T18</f>
        <v/>
      </c>
      <c r="K15" s="7" t="str">
        <f>+女子!U18</f>
        <v/>
      </c>
      <c r="L15" s="7" t="str">
        <f>+女子!V18</f>
        <v/>
      </c>
      <c r="M15" s="7" t="str">
        <f>+女子!W18</f>
        <v/>
      </c>
      <c r="N15" s="7" t="str">
        <f>+女子!X18</f>
        <v/>
      </c>
      <c r="O15" s="7" t="str">
        <f>+女子!Y18</f>
        <v/>
      </c>
      <c r="P15" s="7" t="str">
        <f>+女子!Z18</f>
        <v/>
      </c>
      <c r="Q15" s="14" t="str">
        <f>+IF(女子!AA18="","",女子!AA18)</f>
        <v/>
      </c>
    </row>
    <row r="16" spans="1:27" ht="22.5" customHeight="1" x14ac:dyDescent="0.15">
      <c r="A16" s="38">
        <v>13</v>
      </c>
      <c r="B16" s="16">
        <f>+女子!C19</f>
        <v>0</v>
      </c>
      <c r="C16" s="16" t="str">
        <f>"("&amp;女子!$E$34&amp;")"</f>
        <v>()</v>
      </c>
      <c r="D16" s="19">
        <f>女子!L19</f>
        <v>0</v>
      </c>
      <c r="E16" s="19">
        <f>女子!M19</f>
        <v>0</v>
      </c>
      <c r="F16" s="36">
        <f>女子!N19</f>
        <v>0</v>
      </c>
      <c r="G16" s="7" t="str">
        <f>+女子!Q19</f>
        <v/>
      </c>
      <c r="H16" s="7" t="str">
        <f>+女子!R19</f>
        <v/>
      </c>
      <c r="I16" s="7" t="str">
        <f>+女子!S19</f>
        <v/>
      </c>
      <c r="J16" s="7" t="str">
        <f>+女子!T19</f>
        <v/>
      </c>
      <c r="K16" s="7" t="str">
        <f>+女子!U19</f>
        <v/>
      </c>
      <c r="L16" s="7" t="str">
        <f>+女子!V19</f>
        <v/>
      </c>
      <c r="M16" s="7" t="str">
        <f>+女子!W19</f>
        <v/>
      </c>
      <c r="N16" s="7" t="str">
        <f>+女子!X19</f>
        <v/>
      </c>
      <c r="O16" s="7" t="str">
        <f>+女子!Y19</f>
        <v/>
      </c>
      <c r="P16" s="7" t="str">
        <f>+女子!Z19</f>
        <v/>
      </c>
      <c r="Q16" s="14" t="str">
        <f>+IF(女子!AA19="","",女子!AA19)</f>
        <v/>
      </c>
    </row>
    <row r="17" spans="1:26" ht="22.5" customHeight="1" x14ac:dyDescent="0.15">
      <c r="A17" s="38">
        <v>14</v>
      </c>
      <c r="B17" s="16">
        <f>+女子!C20</f>
        <v>0</v>
      </c>
      <c r="C17" s="16" t="str">
        <f>"("&amp;女子!$E$34&amp;")"</f>
        <v>()</v>
      </c>
      <c r="D17" s="19">
        <f>女子!L20</f>
        <v>0</v>
      </c>
      <c r="E17" s="19">
        <f>女子!M20</f>
        <v>0</v>
      </c>
      <c r="F17" s="36">
        <f>女子!N20</f>
        <v>0</v>
      </c>
      <c r="G17" s="7" t="str">
        <f>+女子!Q20</f>
        <v/>
      </c>
      <c r="H17" s="7" t="str">
        <f>+女子!R20</f>
        <v/>
      </c>
      <c r="I17" s="7" t="str">
        <f>+女子!S20</f>
        <v/>
      </c>
      <c r="J17" s="7" t="str">
        <f>+女子!T20</f>
        <v/>
      </c>
      <c r="K17" s="7" t="str">
        <f>+女子!U20</f>
        <v/>
      </c>
      <c r="L17" s="7" t="str">
        <f>+女子!V20</f>
        <v/>
      </c>
      <c r="M17" s="7" t="str">
        <f>+女子!W20</f>
        <v/>
      </c>
      <c r="N17" s="7" t="str">
        <f>+女子!X20</f>
        <v/>
      </c>
      <c r="O17" s="7" t="str">
        <f>+女子!Y20</f>
        <v/>
      </c>
      <c r="P17" s="7" t="str">
        <f>+女子!Z20</f>
        <v/>
      </c>
      <c r="Q17" s="14" t="str">
        <f>+IF(女子!AA20="","",女子!AA20)</f>
        <v/>
      </c>
    </row>
    <row r="18" spans="1:26" ht="22.5" customHeight="1" x14ac:dyDescent="0.15">
      <c r="A18" s="38">
        <v>15</v>
      </c>
      <c r="B18" s="16">
        <f>+女子!C21</f>
        <v>0</v>
      </c>
      <c r="C18" s="16" t="str">
        <f>"("&amp;女子!$E$34&amp;")"</f>
        <v>()</v>
      </c>
      <c r="D18" s="19">
        <f>女子!L21</f>
        <v>0</v>
      </c>
      <c r="E18" s="19">
        <f>女子!M21</f>
        <v>0</v>
      </c>
      <c r="F18" s="36">
        <f>女子!N21</f>
        <v>0</v>
      </c>
      <c r="G18" s="7" t="str">
        <f>+女子!Q21</f>
        <v/>
      </c>
      <c r="H18" s="7" t="str">
        <f>+女子!R21</f>
        <v/>
      </c>
      <c r="I18" s="7" t="str">
        <f>+女子!S21</f>
        <v/>
      </c>
      <c r="J18" s="7" t="str">
        <f>+女子!T21</f>
        <v/>
      </c>
      <c r="K18" s="7" t="str">
        <f>+女子!U21</f>
        <v/>
      </c>
      <c r="L18" s="7" t="str">
        <f>+女子!V21</f>
        <v/>
      </c>
      <c r="M18" s="7" t="str">
        <f>+女子!W21</f>
        <v/>
      </c>
      <c r="N18" s="7" t="str">
        <f>+女子!X21</f>
        <v/>
      </c>
      <c r="O18" s="7" t="str">
        <f>+女子!Y21</f>
        <v/>
      </c>
      <c r="P18" s="7" t="str">
        <f>+女子!Z21</f>
        <v/>
      </c>
      <c r="Q18" s="14" t="str">
        <f>+IF(女子!AA21="","",女子!AA21)</f>
        <v/>
      </c>
    </row>
    <row r="19" spans="1:26" ht="22.5" customHeight="1" x14ac:dyDescent="0.15">
      <c r="A19" s="38">
        <v>16</v>
      </c>
      <c r="B19" s="16">
        <f>+女子!C22</f>
        <v>0</v>
      </c>
      <c r="C19" s="16" t="str">
        <f>"("&amp;女子!$E$34&amp;")"</f>
        <v>()</v>
      </c>
      <c r="D19" s="19">
        <f>女子!L22</f>
        <v>0</v>
      </c>
      <c r="E19" s="19">
        <f>女子!M22</f>
        <v>0</v>
      </c>
      <c r="F19" s="36">
        <f>女子!N22</f>
        <v>0</v>
      </c>
      <c r="G19" s="7" t="str">
        <f>+女子!Q22</f>
        <v/>
      </c>
      <c r="H19" s="7" t="str">
        <f>+女子!R22</f>
        <v/>
      </c>
      <c r="I19" s="7" t="str">
        <f>+女子!S22</f>
        <v/>
      </c>
      <c r="J19" s="7" t="str">
        <f>+女子!T22</f>
        <v/>
      </c>
      <c r="K19" s="7" t="str">
        <f>+女子!U22</f>
        <v/>
      </c>
      <c r="L19" s="7" t="str">
        <f>+女子!V22</f>
        <v/>
      </c>
      <c r="M19" s="7" t="str">
        <f>+女子!W22</f>
        <v/>
      </c>
      <c r="N19" s="7" t="str">
        <f>+女子!X22</f>
        <v/>
      </c>
      <c r="O19" s="7" t="str">
        <f>+女子!Y22</f>
        <v/>
      </c>
      <c r="P19" s="7" t="str">
        <f>+女子!Z22</f>
        <v/>
      </c>
      <c r="Q19" s="14" t="str">
        <f>+IF(女子!AA22="","",女子!AA22)</f>
        <v/>
      </c>
    </row>
    <row r="20" spans="1:26" ht="22.5" customHeight="1" x14ac:dyDescent="0.15">
      <c r="A20" s="38">
        <v>17</v>
      </c>
      <c r="B20" s="16">
        <f>+女子!C23</f>
        <v>0</v>
      </c>
      <c r="C20" s="16" t="str">
        <f>"("&amp;女子!$E$34&amp;")"</f>
        <v>()</v>
      </c>
      <c r="D20" s="19">
        <f>女子!L23</f>
        <v>0</v>
      </c>
      <c r="E20" s="19">
        <f>女子!M23</f>
        <v>0</v>
      </c>
      <c r="F20" s="36">
        <f>女子!N23</f>
        <v>0</v>
      </c>
      <c r="G20" s="7" t="str">
        <f>+女子!Q23</f>
        <v/>
      </c>
      <c r="H20" s="7" t="str">
        <f>+女子!R23</f>
        <v/>
      </c>
      <c r="I20" s="7" t="str">
        <f>+女子!S23</f>
        <v/>
      </c>
      <c r="J20" s="7" t="str">
        <f>+女子!T23</f>
        <v/>
      </c>
      <c r="K20" s="7" t="str">
        <f>+女子!U23</f>
        <v/>
      </c>
      <c r="L20" s="7" t="str">
        <f>+女子!V23</f>
        <v/>
      </c>
      <c r="M20" s="7" t="str">
        <f>+女子!W23</f>
        <v/>
      </c>
      <c r="N20" s="7" t="str">
        <f>+女子!X23</f>
        <v/>
      </c>
      <c r="O20" s="7" t="str">
        <f>+女子!Y23</f>
        <v/>
      </c>
      <c r="P20" s="7" t="str">
        <f>+女子!Z23</f>
        <v/>
      </c>
      <c r="Q20" s="14" t="str">
        <f>+IF(女子!AA23="","",女子!AA23)</f>
        <v/>
      </c>
    </row>
    <row r="21" spans="1:26" ht="22.5" customHeight="1" x14ac:dyDescent="0.15">
      <c r="A21" s="38">
        <v>18</v>
      </c>
      <c r="B21" s="16">
        <f>+女子!C24</f>
        <v>0</v>
      </c>
      <c r="C21" s="16" t="str">
        <f>"("&amp;女子!$E$34&amp;")"</f>
        <v>()</v>
      </c>
      <c r="D21" s="19">
        <f>女子!L24</f>
        <v>0</v>
      </c>
      <c r="E21" s="19">
        <f>女子!M24</f>
        <v>0</v>
      </c>
      <c r="F21" s="36">
        <f>女子!N24</f>
        <v>0</v>
      </c>
      <c r="G21" s="7" t="str">
        <f>+女子!Q24</f>
        <v/>
      </c>
      <c r="H21" s="7" t="str">
        <f>+女子!R24</f>
        <v/>
      </c>
      <c r="I21" s="7" t="str">
        <f>+女子!S24</f>
        <v/>
      </c>
      <c r="J21" s="7" t="str">
        <f>+女子!T24</f>
        <v/>
      </c>
      <c r="K21" s="7" t="str">
        <f>+女子!U24</f>
        <v/>
      </c>
      <c r="L21" s="7" t="str">
        <f>+女子!V24</f>
        <v/>
      </c>
      <c r="M21" s="7" t="str">
        <f>+女子!W24</f>
        <v/>
      </c>
      <c r="N21" s="7" t="str">
        <f>+女子!X24</f>
        <v/>
      </c>
      <c r="O21" s="7" t="str">
        <f>+女子!Y24</f>
        <v/>
      </c>
      <c r="P21" s="7" t="str">
        <f>+女子!Z24</f>
        <v/>
      </c>
      <c r="Q21" s="14" t="str">
        <f>+IF(女子!AA24="","",女子!AA24)</f>
        <v/>
      </c>
    </row>
    <row r="22" spans="1:26" ht="22.5" customHeight="1" x14ac:dyDescent="0.15">
      <c r="A22" s="38">
        <v>19</v>
      </c>
      <c r="B22" s="16">
        <f>+女子!C25</f>
        <v>0</v>
      </c>
      <c r="C22" s="16" t="str">
        <f>"("&amp;女子!$E$34&amp;")"</f>
        <v>()</v>
      </c>
      <c r="D22" s="19">
        <f>女子!L25</f>
        <v>0</v>
      </c>
      <c r="E22" s="19">
        <f>女子!M25</f>
        <v>0</v>
      </c>
      <c r="F22" s="36">
        <f>女子!N25</f>
        <v>0</v>
      </c>
      <c r="G22" s="7" t="str">
        <f>+女子!Q25</f>
        <v/>
      </c>
      <c r="H22" s="7" t="str">
        <f>+女子!R25</f>
        <v/>
      </c>
      <c r="I22" s="7" t="str">
        <f>+女子!S25</f>
        <v/>
      </c>
      <c r="J22" s="7" t="str">
        <f>+女子!T25</f>
        <v/>
      </c>
      <c r="K22" s="7" t="str">
        <f>+女子!U25</f>
        <v/>
      </c>
      <c r="L22" s="7" t="str">
        <f>+女子!V25</f>
        <v/>
      </c>
      <c r="M22" s="7" t="str">
        <f>+女子!W25</f>
        <v/>
      </c>
      <c r="N22" s="7" t="str">
        <f>+女子!X25</f>
        <v/>
      </c>
      <c r="O22" s="7" t="str">
        <f>+女子!Y25</f>
        <v/>
      </c>
      <c r="P22" s="7" t="str">
        <f>+女子!Z25</f>
        <v/>
      </c>
      <c r="Q22" s="14" t="str">
        <f>+IF(女子!AA25="","",女子!AA25)</f>
        <v/>
      </c>
    </row>
    <row r="23" spans="1:26" ht="22.5" customHeight="1" x14ac:dyDescent="0.15">
      <c r="A23" s="38">
        <v>20</v>
      </c>
      <c r="B23" s="16">
        <f>+女子!C26</f>
        <v>0</v>
      </c>
      <c r="C23" s="16" t="str">
        <f>"("&amp;女子!$E$34&amp;")"</f>
        <v>()</v>
      </c>
      <c r="D23" s="19">
        <f>女子!L26</f>
        <v>0</v>
      </c>
      <c r="E23" s="19">
        <f>女子!M26</f>
        <v>0</v>
      </c>
      <c r="F23" s="36">
        <f>女子!N26</f>
        <v>0</v>
      </c>
      <c r="G23" s="7" t="str">
        <f>+女子!Q26</f>
        <v/>
      </c>
      <c r="H23" s="7" t="str">
        <f>+女子!R26</f>
        <v/>
      </c>
      <c r="I23" s="7" t="str">
        <f>+女子!S26</f>
        <v/>
      </c>
      <c r="J23" s="7" t="str">
        <f>+女子!T26</f>
        <v/>
      </c>
      <c r="K23" s="7" t="str">
        <f>+女子!U26</f>
        <v/>
      </c>
      <c r="L23" s="7" t="str">
        <f>+女子!V26</f>
        <v/>
      </c>
      <c r="M23" s="7" t="str">
        <f>+女子!W26</f>
        <v/>
      </c>
      <c r="N23" s="7" t="str">
        <f>+女子!X26</f>
        <v/>
      </c>
      <c r="O23" s="7" t="str">
        <f>+女子!Y26</f>
        <v/>
      </c>
      <c r="P23" s="7" t="str">
        <f>+女子!Z26</f>
        <v/>
      </c>
      <c r="Q23" s="14" t="str">
        <f>+IF(女子!AA26="","",女子!AA26)</f>
        <v/>
      </c>
    </row>
    <row r="24" spans="1:26" ht="16.5" customHeight="1" x14ac:dyDescent="0.15">
      <c r="A24" s="12"/>
      <c r="B24" s="12"/>
      <c r="C24" s="12"/>
      <c r="D24" s="12"/>
      <c r="E24" s="12"/>
      <c r="F24" s="48" t="s">
        <v>54</v>
      </c>
      <c r="G24" s="12">
        <f>+COUNTIF(G4:G23,"○")</f>
        <v>0</v>
      </c>
      <c r="H24" s="12">
        <f>+COUNTIF(H4:H23,"○")</f>
        <v>0</v>
      </c>
      <c r="I24" s="12">
        <f t="shared" ref="I24:O24" si="0">+COUNTIF(I4:I23,"○")</f>
        <v>0</v>
      </c>
      <c r="J24" s="12">
        <f t="shared" si="0"/>
        <v>0</v>
      </c>
      <c r="K24" s="12">
        <f t="shared" si="0"/>
        <v>0</v>
      </c>
      <c r="L24" s="12">
        <f t="shared" si="0"/>
        <v>0</v>
      </c>
      <c r="M24" s="12">
        <f t="shared" si="0"/>
        <v>0</v>
      </c>
      <c r="N24" s="12">
        <f t="shared" si="0"/>
        <v>0</v>
      </c>
      <c r="O24" s="12">
        <f t="shared" si="0"/>
        <v>0</v>
      </c>
      <c r="P24" s="12">
        <f>+COUNTIF(P4:P23,"○")</f>
        <v>0</v>
      </c>
      <c r="Q24" s="12"/>
      <c r="R24" s="12"/>
      <c r="S24" s="12"/>
      <c r="T24" s="1"/>
      <c r="U24" s="1"/>
      <c r="V24" s="1"/>
      <c r="W24" s="1"/>
      <c r="X24" s="1"/>
      <c r="Y24" s="1"/>
      <c r="Z24" s="1"/>
    </row>
  </sheetData>
  <sheetProtection algorithmName="SHA-512" hashValue="nk+PzU4uy/E22rdVy6+V/XPCahx0qIjPtaihd+2TMkynvBiAZZxYSLQAItPJnGNwyYCZe2sQ/SWXMMl0dLfDTg==" saltValue="drUj9pZF+P5bhXk5LxNFcA==" spinCount="100000" sheet="1" objects="1" scenarios="1"/>
  <phoneticPr fontId="18"/>
  <dataValidations count="1">
    <dataValidation type="list" allowBlank="1" showInputMessage="1" showErrorMessage="1" sqref="R4:R20" xr:uid="{00000000-0002-0000-0700-000000000000}">
      <formula1>"否"</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1CFB0-DFEB-4475-8223-9E9E43E63FEA}">
  <dimension ref="A2:Z46"/>
  <sheetViews>
    <sheetView workbookViewId="0">
      <selection activeCell="P10" sqref="P10"/>
    </sheetView>
  </sheetViews>
  <sheetFormatPr defaultColWidth="9" defaultRowHeight="13.5" x14ac:dyDescent="0.15"/>
  <cols>
    <col min="1" max="1" width="3.25" style="37" bestFit="1" customWidth="1"/>
    <col min="2" max="2" width="2.875" style="37" bestFit="1" customWidth="1"/>
    <col min="3" max="3" width="3.25" style="37" bestFit="1" customWidth="1"/>
    <col min="4" max="4" width="3.5" style="37" bestFit="1" customWidth="1"/>
    <col min="5" max="5" width="13.25" style="37" customWidth="1"/>
    <col min="6" max="8" width="4.75" style="51" bestFit="1" customWidth="1"/>
    <col min="9" max="16" width="3.5" style="37" bestFit="1" customWidth="1"/>
    <col min="17" max="18" width="3.5" style="37" customWidth="1"/>
    <col min="19" max="20" width="2.875" style="37" bestFit="1" customWidth="1"/>
    <col min="21" max="21" width="3.25" style="37" bestFit="1" customWidth="1"/>
    <col min="22" max="22" width="3.5" style="37" customWidth="1"/>
    <col min="23" max="23" width="5.5" style="37" customWidth="1"/>
    <col min="24" max="26" width="4.75" style="51" bestFit="1" customWidth="1"/>
    <col min="27" max="34" width="3.5" style="37" bestFit="1" customWidth="1"/>
    <col min="35" max="36" width="3.5" style="37" customWidth="1"/>
    <col min="37" max="16384" width="9" style="37"/>
  </cols>
  <sheetData>
    <row r="2" spans="1:26" ht="13.35" customHeight="1" x14ac:dyDescent="0.15">
      <c r="A2" s="136" t="s">
        <v>57</v>
      </c>
      <c r="B2" s="136" t="s">
        <v>18</v>
      </c>
      <c r="C2" s="136" t="s">
        <v>46</v>
      </c>
      <c r="D2" s="134" t="s">
        <v>88</v>
      </c>
      <c r="E2" s="137" t="s">
        <v>58</v>
      </c>
      <c r="F2" s="135" t="s">
        <v>0</v>
      </c>
      <c r="G2" s="135" t="s">
        <v>1</v>
      </c>
      <c r="H2" s="138" t="s">
        <v>2</v>
      </c>
      <c r="I2" s="134" t="s">
        <v>59</v>
      </c>
      <c r="J2" s="134"/>
      <c r="K2" s="134"/>
      <c r="L2" s="134"/>
      <c r="M2" s="134"/>
      <c r="N2" s="134"/>
      <c r="O2" s="134"/>
      <c r="P2" s="134"/>
      <c r="Q2" s="134"/>
      <c r="R2" s="134"/>
      <c r="X2" s="37"/>
      <c r="Y2" s="37"/>
      <c r="Z2" s="37"/>
    </row>
    <row r="3" spans="1:26" ht="24" x14ac:dyDescent="0.15">
      <c r="A3" s="136"/>
      <c r="B3" s="136"/>
      <c r="C3" s="136"/>
      <c r="D3" s="134"/>
      <c r="E3" s="137"/>
      <c r="F3" s="135"/>
      <c r="G3" s="135"/>
      <c r="H3" s="138"/>
      <c r="I3" s="49">
        <v>50</v>
      </c>
      <c r="J3" s="49">
        <v>55</v>
      </c>
      <c r="K3" s="49">
        <v>60</v>
      </c>
      <c r="L3" s="49">
        <v>66</v>
      </c>
      <c r="M3" s="49">
        <v>73</v>
      </c>
      <c r="N3" s="49">
        <v>81</v>
      </c>
      <c r="O3" s="49">
        <v>90</v>
      </c>
      <c r="P3" s="49" t="s">
        <v>5</v>
      </c>
      <c r="Q3" s="49" t="s">
        <v>82</v>
      </c>
      <c r="R3" s="49" t="s">
        <v>89</v>
      </c>
      <c r="X3" s="37"/>
      <c r="Y3" s="37"/>
      <c r="Z3" s="37"/>
    </row>
    <row r="4" spans="1:26" ht="14.45" customHeight="1" x14ac:dyDescent="0.15">
      <c r="A4" s="139">
        <f>+男子!E34</f>
        <v>0</v>
      </c>
      <c r="B4" s="139">
        <f>+男子!M3</f>
        <v>0</v>
      </c>
      <c r="C4" s="139">
        <f>+男子!V3</f>
        <v>0</v>
      </c>
      <c r="D4" s="39">
        <v>1</v>
      </c>
      <c r="E4" s="39">
        <f>+男子!C7</f>
        <v>0</v>
      </c>
      <c r="F4" s="52">
        <f>+男子!L7</f>
        <v>0</v>
      </c>
      <c r="G4" s="52">
        <f>+男子!M7</f>
        <v>0</v>
      </c>
      <c r="H4" s="53">
        <f>+男子!N7</f>
        <v>0</v>
      </c>
      <c r="I4" s="19" t="str">
        <f>+男子!Q7</f>
        <v/>
      </c>
      <c r="J4" s="19" t="str">
        <f>+男子!R7</f>
        <v/>
      </c>
      <c r="K4" s="19" t="str">
        <f>+男子!S7</f>
        <v/>
      </c>
      <c r="L4" s="19" t="str">
        <f>+男子!T7</f>
        <v/>
      </c>
      <c r="M4" s="19" t="str">
        <f>+男子!U7</f>
        <v/>
      </c>
      <c r="N4" s="19" t="str">
        <f>+男子!V7</f>
        <v/>
      </c>
      <c r="O4" s="19" t="str">
        <f>+男子!W7</f>
        <v/>
      </c>
      <c r="P4" s="19" t="str">
        <f>+男子!X7</f>
        <v/>
      </c>
      <c r="Q4" s="19" t="str">
        <f>+男子!Y7</f>
        <v/>
      </c>
      <c r="R4" s="19" t="str">
        <f>+男子!Z7</f>
        <v/>
      </c>
      <c r="X4" s="37"/>
      <c r="Y4" s="37"/>
      <c r="Z4" s="37"/>
    </row>
    <row r="5" spans="1:26" x14ac:dyDescent="0.15">
      <c r="A5" s="139"/>
      <c r="B5" s="139"/>
      <c r="C5" s="139"/>
      <c r="D5" s="39">
        <v>2</v>
      </c>
      <c r="E5" s="39">
        <f>+男子!C8</f>
        <v>0</v>
      </c>
      <c r="F5" s="52">
        <f>+男子!L8</f>
        <v>0</v>
      </c>
      <c r="G5" s="52">
        <f>+男子!M8</f>
        <v>0</v>
      </c>
      <c r="H5" s="53">
        <f>+男子!N8</f>
        <v>0</v>
      </c>
      <c r="I5" s="19" t="str">
        <f>+男子!Q8</f>
        <v/>
      </c>
      <c r="J5" s="19" t="str">
        <f>+男子!R8</f>
        <v/>
      </c>
      <c r="K5" s="19" t="str">
        <f>+男子!S8</f>
        <v/>
      </c>
      <c r="L5" s="19" t="str">
        <f>+男子!T8</f>
        <v/>
      </c>
      <c r="M5" s="19" t="str">
        <f>+男子!U8</f>
        <v/>
      </c>
      <c r="N5" s="19" t="str">
        <f>+男子!V8</f>
        <v/>
      </c>
      <c r="O5" s="19" t="str">
        <f>+男子!W8</f>
        <v/>
      </c>
      <c r="P5" s="19" t="str">
        <f>+男子!X8</f>
        <v/>
      </c>
      <c r="Q5" s="19" t="str">
        <f>+男子!Y8</f>
        <v/>
      </c>
      <c r="R5" s="19" t="str">
        <f>+男子!Z8</f>
        <v/>
      </c>
      <c r="X5" s="37"/>
      <c r="Y5" s="37"/>
      <c r="Z5" s="37"/>
    </row>
    <row r="6" spans="1:26" x14ac:dyDescent="0.15">
      <c r="A6" s="139"/>
      <c r="B6" s="139"/>
      <c r="C6" s="139"/>
      <c r="D6" s="39">
        <v>3</v>
      </c>
      <c r="E6" s="39">
        <f>+男子!C9</f>
        <v>0</v>
      </c>
      <c r="F6" s="52">
        <f>+男子!L9</f>
        <v>0</v>
      </c>
      <c r="G6" s="52">
        <f>+男子!M9</f>
        <v>0</v>
      </c>
      <c r="H6" s="53">
        <f>+男子!N9</f>
        <v>0</v>
      </c>
      <c r="I6" s="19" t="str">
        <f>+男子!Q9</f>
        <v/>
      </c>
      <c r="J6" s="19" t="str">
        <f>+男子!R9</f>
        <v/>
      </c>
      <c r="K6" s="19" t="str">
        <f>+男子!S9</f>
        <v/>
      </c>
      <c r="L6" s="19" t="str">
        <f>+男子!T9</f>
        <v/>
      </c>
      <c r="M6" s="19" t="str">
        <f>+男子!U9</f>
        <v/>
      </c>
      <c r="N6" s="19" t="str">
        <f>+男子!V9</f>
        <v/>
      </c>
      <c r="O6" s="19" t="str">
        <f>+男子!W9</f>
        <v/>
      </c>
      <c r="P6" s="19" t="str">
        <f>+男子!X9</f>
        <v/>
      </c>
      <c r="Q6" s="19" t="str">
        <f>+男子!Y9</f>
        <v/>
      </c>
      <c r="R6" s="19" t="str">
        <f>+男子!Z9</f>
        <v/>
      </c>
      <c r="X6" s="37"/>
      <c r="Y6" s="37"/>
      <c r="Z6" s="37"/>
    </row>
    <row r="7" spans="1:26" x14ac:dyDescent="0.15">
      <c r="A7" s="139"/>
      <c r="B7" s="139"/>
      <c r="C7" s="139"/>
      <c r="D7" s="39">
        <v>4</v>
      </c>
      <c r="E7" s="39">
        <f>+男子!C10</f>
        <v>0</v>
      </c>
      <c r="F7" s="52">
        <f>+男子!L10</f>
        <v>0</v>
      </c>
      <c r="G7" s="52">
        <f>+男子!M10</f>
        <v>0</v>
      </c>
      <c r="H7" s="53">
        <f>+男子!N10</f>
        <v>0</v>
      </c>
      <c r="I7" s="19" t="str">
        <f>+男子!Q10</f>
        <v/>
      </c>
      <c r="J7" s="19" t="str">
        <f>+男子!R10</f>
        <v/>
      </c>
      <c r="K7" s="19" t="str">
        <f>+男子!S10</f>
        <v/>
      </c>
      <c r="L7" s="19" t="str">
        <f>+男子!T10</f>
        <v/>
      </c>
      <c r="M7" s="19" t="str">
        <f>+男子!U10</f>
        <v/>
      </c>
      <c r="N7" s="19" t="str">
        <f>+男子!V10</f>
        <v/>
      </c>
      <c r="O7" s="19" t="str">
        <f>+男子!W10</f>
        <v/>
      </c>
      <c r="P7" s="19" t="str">
        <f>+男子!X10</f>
        <v/>
      </c>
      <c r="Q7" s="19" t="str">
        <f>+男子!Y10</f>
        <v/>
      </c>
      <c r="R7" s="19" t="str">
        <f>+男子!Z10</f>
        <v/>
      </c>
      <c r="X7" s="37"/>
      <c r="Y7" s="37"/>
      <c r="Z7" s="37"/>
    </row>
    <row r="8" spans="1:26" x14ac:dyDescent="0.15">
      <c r="A8" s="139"/>
      <c r="B8" s="139"/>
      <c r="C8" s="139"/>
      <c r="D8" s="39">
        <v>5</v>
      </c>
      <c r="E8" s="39">
        <f>+男子!C11</f>
        <v>0</v>
      </c>
      <c r="F8" s="52">
        <f>+男子!L11</f>
        <v>0</v>
      </c>
      <c r="G8" s="52">
        <f>+男子!M11</f>
        <v>0</v>
      </c>
      <c r="H8" s="53">
        <f>+男子!N11</f>
        <v>0</v>
      </c>
      <c r="I8" s="19" t="str">
        <f>+男子!Q11</f>
        <v/>
      </c>
      <c r="J8" s="19" t="str">
        <f>+男子!R11</f>
        <v/>
      </c>
      <c r="K8" s="19" t="str">
        <f>+男子!S11</f>
        <v/>
      </c>
      <c r="L8" s="19" t="str">
        <f>+男子!T11</f>
        <v/>
      </c>
      <c r="M8" s="19" t="str">
        <f>+男子!U11</f>
        <v/>
      </c>
      <c r="N8" s="19" t="str">
        <f>+男子!V11</f>
        <v/>
      </c>
      <c r="O8" s="19" t="str">
        <f>+男子!W11</f>
        <v/>
      </c>
      <c r="P8" s="19" t="str">
        <f>+男子!X11</f>
        <v/>
      </c>
      <c r="Q8" s="19" t="str">
        <f>+男子!Y11</f>
        <v/>
      </c>
      <c r="R8" s="19" t="str">
        <f>+男子!Z11</f>
        <v/>
      </c>
      <c r="X8" s="37"/>
      <c r="Y8" s="37"/>
      <c r="Z8" s="37"/>
    </row>
    <row r="9" spans="1:26" x14ac:dyDescent="0.15">
      <c r="A9" s="139"/>
      <c r="B9" s="139"/>
      <c r="C9" s="139"/>
      <c r="D9" s="39">
        <v>6</v>
      </c>
      <c r="E9" s="39">
        <f>+男子!C12</f>
        <v>0</v>
      </c>
      <c r="F9" s="52">
        <f>+男子!L12</f>
        <v>0</v>
      </c>
      <c r="G9" s="52">
        <f>+男子!M12</f>
        <v>0</v>
      </c>
      <c r="H9" s="53">
        <f>+男子!N12</f>
        <v>0</v>
      </c>
      <c r="I9" s="19" t="str">
        <f>+男子!Q12</f>
        <v/>
      </c>
      <c r="J9" s="19" t="str">
        <f>+男子!R12</f>
        <v/>
      </c>
      <c r="K9" s="19" t="str">
        <f>+男子!S12</f>
        <v/>
      </c>
      <c r="L9" s="19" t="str">
        <f>+男子!T12</f>
        <v/>
      </c>
      <c r="M9" s="19" t="str">
        <f>+男子!U12</f>
        <v/>
      </c>
      <c r="N9" s="19" t="str">
        <f>+男子!V12</f>
        <v/>
      </c>
      <c r="O9" s="19" t="str">
        <f>+男子!W12</f>
        <v/>
      </c>
      <c r="P9" s="19" t="str">
        <f>+男子!X12</f>
        <v/>
      </c>
      <c r="Q9" s="19" t="str">
        <f>+男子!Y12</f>
        <v/>
      </c>
      <c r="R9" s="19" t="str">
        <f>+男子!Z12</f>
        <v/>
      </c>
      <c r="X9" s="37"/>
      <c r="Y9" s="37"/>
      <c r="Z9" s="37"/>
    </row>
    <row r="10" spans="1:26" x14ac:dyDescent="0.15">
      <c r="A10" s="139"/>
      <c r="B10" s="139"/>
      <c r="C10" s="139"/>
      <c r="D10" s="39">
        <v>7</v>
      </c>
      <c r="E10" s="39">
        <f>+男子!C13</f>
        <v>0</v>
      </c>
      <c r="F10" s="52">
        <f>+男子!L13</f>
        <v>0</v>
      </c>
      <c r="G10" s="52">
        <f>+男子!M13</f>
        <v>0</v>
      </c>
      <c r="H10" s="53">
        <f>+男子!N13</f>
        <v>0</v>
      </c>
      <c r="I10" s="19" t="str">
        <f>+男子!Q13</f>
        <v/>
      </c>
      <c r="J10" s="19" t="str">
        <f>+男子!R13</f>
        <v/>
      </c>
      <c r="K10" s="19" t="str">
        <f>+男子!S13</f>
        <v/>
      </c>
      <c r="L10" s="19" t="str">
        <f>+男子!T13</f>
        <v/>
      </c>
      <c r="M10" s="19" t="str">
        <f>+男子!U13</f>
        <v/>
      </c>
      <c r="N10" s="19" t="str">
        <f>+男子!V13</f>
        <v/>
      </c>
      <c r="O10" s="19" t="str">
        <f>+男子!W13</f>
        <v/>
      </c>
      <c r="P10" s="19" t="str">
        <f>+男子!X13</f>
        <v/>
      </c>
      <c r="Q10" s="19" t="str">
        <f>+男子!Y13</f>
        <v/>
      </c>
      <c r="R10" s="19" t="str">
        <f>+男子!Z13</f>
        <v/>
      </c>
      <c r="X10" s="37"/>
      <c r="Y10" s="37"/>
      <c r="Z10" s="37"/>
    </row>
    <row r="11" spans="1:26" ht="13.5" customHeight="1" x14ac:dyDescent="0.15">
      <c r="A11" s="139"/>
      <c r="B11" s="139"/>
      <c r="C11" s="139"/>
      <c r="D11" s="39">
        <v>8</v>
      </c>
      <c r="E11" s="39">
        <f>+男子!C14</f>
        <v>0</v>
      </c>
      <c r="F11" s="52">
        <f>+男子!L14</f>
        <v>0</v>
      </c>
      <c r="G11" s="52">
        <f>+男子!M14</f>
        <v>0</v>
      </c>
      <c r="H11" s="53">
        <f>+男子!N14</f>
        <v>0</v>
      </c>
      <c r="I11" s="19" t="str">
        <f>+男子!Q14</f>
        <v/>
      </c>
      <c r="J11" s="19" t="str">
        <f>+男子!R14</f>
        <v/>
      </c>
      <c r="K11" s="19" t="str">
        <f>+男子!S14</f>
        <v/>
      </c>
      <c r="L11" s="19" t="str">
        <f>+男子!T14</f>
        <v/>
      </c>
      <c r="M11" s="19" t="str">
        <f>+男子!U14</f>
        <v/>
      </c>
      <c r="N11" s="19" t="str">
        <f>+男子!V14</f>
        <v/>
      </c>
      <c r="O11" s="19" t="str">
        <f>+男子!W14</f>
        <v/>
      </c>
      <c r="P11" s="19" t="str">
        <f>+男子!X14</f>
        <v/>
      </c>
      <c r="Q11" s="19" t="str">
        <f>+男子!Y14</f>
        <v/>
      </c>
      <c r="R11" s="19" t="str">
        <f>+男子!Z14</f>
        <v/>
      </c>
      <c r="X11" s="37"/>
      <c r="Y11" s="37"/>
      <c r="Z11" s="37"/>
    </row>
    <row r="12" spans="1:26" x14ac:dyDescent="0.15">
      <c r="A12" s="139"/>
      <c r="B12" s="139"/>
      <c r="C12" s="139"/>
      <c r="D12" s="39">
        <v>9</v>
      </c>
      <c r="E12" s="39">
        <f>+男子!C15</f>
        <v>0</v>
      </c>
      <c r="F12" s="52">
        <f>+男子!L15</f>
        <v>0</v>
      </c>
      <c r="G12" s="52">
        <f>+男子!M15</f>
        <v>0</v>
      </c>
      <c r="H12" s="53">
        <f>+男子!N15</f>
        <v>0</v>
      </c>
      <c r="I12" s="19" t="str">
        <f>+男子!Q15</f>
        <v/>
      </c>
      <c r="J12" s="19" t="str">
        <f>+男子!R15</f>
        <v/>
      </c>
      <c r="K12" s="19" t="str">
        <f>+男子!S15</f>
        <v/>
      </c>
      <c r="L12" s="19" t="str">
        <f>+男子!T15</f>
        <v/>
      </c>
      <c r="M12" s="19" t="str">
        <f>+男子!U15</f>
        <v/>
      </c>
      <c r="N12" s="19" t="str">
        <f>+男子!V15</f>
        <v/>
      </c>
      <c r="O12" s="19" t="str">
        <f>+男子!W15</f>
        <v/>
      </c>
      <c r="P12" s="19" t="str">
        <f>+男子!X15</f>
        <v/>
      </c>
      <c r="Q12" s="19" t="str">
        <f>+男子!Y15</f>
        <v/>
      </c>
      <c r="R12" s="19" t="str">
        <f>+男子!Z15</f>
        <v/>
      </c>
      <c r="X12" s="37"/>
      <c r="Y12" s="37"/>
      <c r="Z12" s="37"/>
    </row>
    <row r="13" spans="1:26" x14ac:dyDescent="0.15">
      <c r="A13" s="139"/>
      <c r="B13" s="139"/>
      <c r="C13" s="139"/>
      <c r="D13" s="39">
        <v>10</v>
      </c>
      <c r="E13" s="39">
        <f>+男子!C16</f>
        <v>0</v>
      </c>
      <c r="F13" s="52">
        <f>+男子!L16</f>
        <v>0</v>
      </c>
      <c r="G13" s="52">
        <f>+男子!M16</f>
        <v>0</v>
      </c>
      <c r="H13" s="53">
        <f>+男子!N16</f>
        <v>0</v>
      </c>
      <c r="I13" s="19" t="str">
        <f>+男子!Q16</f>
        <v/>
      </c>
      <c r="J13" s="19" t="str">
        <f>+男子!R16</f>
        <v/>
      </c>
      <c r="K13" s="19" t="str">
        <f>+男子!S16</f>
        <v/>
      </c>
      <c r="L13" s="19" t="str">
        <f>+男子!T16</f>
        <v/>
      </c>
      <c r="M13" s="19" t="str">
        <f>+男子!U16</f>
        <v/>
      </c>
      <c r="N13" s="19" t="str">
        <f>+男子!V16</f>
        <v/>
      </c>
      <c r="O13" s="19" t="str">
        <f>+男子!W16</f>
        <v/>
      </c>
      <c r="P13" s="19" t="str">
        <f>+男子!X16</f>
        <v/>
      </c>
      <c r="Q13" s="19" t="str">
        <f>+男子!Y16</f>
        <v/>
      </c>
      <c r="R13" s="19" t="str">
        <f>+男子!Z16</f>
        <v/>
      </c>
      <c r="X13" s="37"/>
      <c r="Y13" s="37"/>
      <c r="Z13" s="37"/>
    </row>
    <row r="14" spans="1:26" x14ac:dyDescent="0.15">
      <c r="A14" s="139"/>
      <c r="B14" s="139"/>
      <c r="C14" s="139"/>
      <c r="D14" s="39">
        <v>11</v>
      </c>
      <c r="E14" s="39">
        <f>+男子!C17</f>
        <v>0</v>
      </c>
      <c r="F14" s="52">
        <f>+男子!L17</f>
        <v>0</v>
      </c>
      <c r="G14" s="52">
        <f>+男子!M17</f>
        <v>0</v>
      </c>
      <c r="H14" s="53">
        <f>+男子!N17</f>
        <v>0</v>
      </c>
      <c r="I14" s="19" t="str">
        <f>+男子!Q17</f>
        <v/>
      </c>
      <c r="J14" s="19" t="str">
        <f>+男子!R17</f>
        <v/>
      </c>
      <c r="K14" s="19" t="str">
        <f>+男子!S17</f>
        <v/>
      </c>
      <c r="L14" s="19" t="str">
        <f>+男子!T17</f>
        <v/>
      </c>
      <c r="M14" s="19" t="str">
        <f>+男子!U17</f>
        <v/>
      </c>
      <c r="N14" s="19" t="str">
        <f>+男子!V17</f>
        <v/>
      </c>
      <c r="O14" s="19" t="str">
        <f>+男子!W17</f>
        <v/>
      </c>
      <c r="P14" s="19" t="str">
        <f>+男子!X17</f>
        <v/>
      </c>
      <c r="Q14" s="19" t="str">
        <f>+男子!Y17</f>
        <v/>
      </c>
      <c r="R14" s="19" t="str">
        <f>+男子!Z17</f>
        <v/>
      </c>
      <c r="X14" s="37"/>
      <c r="Y14" s="37"/>
      <c r="Z14" s="37"/>
    </row>
    <row r="15" spans="1:26" x14ac:dyDescent="0.15">
      <c r="A15" s="139"/>
      <c r="B15" s="139"/>
      <c r="C15" s="139"/>
      <c r="D15" s="39">
        <v>12</v>
      </c>
      <c r="E15" s="39">
        <f>+男子!C18</f>
        <v>0</v>
      </c>
      <c r="F15" s="52">
        <f>+男子!L18</f>
        <v>0</v>
      </c>
      <c r="G15" s="52">
        <f>+男子!M18</f>
        <v>0</v>
      </c>
      <c r="H15" s="53">
        <f>+男子!N18</f>
        <v>0</v>
      </c>
      <c r="I15" s="19" t="str">
        <f>+男子!Q18</f>
        <v/>
      </c>
      <c r="J15" s="19" t="str">
        <f>+男子!R18</f>
        <v/>
      </c>
      <c r="K15" s="19" t="str">
        <f>+男子!S18</f>
        <v/>
      </c>
      <c r="L15" s="19" t="str">
        <f>+男子!T18</f>
        <v/>
      </c>
      <c r="M15" s="19" t="str">
        <f>+男子!U18</f>
        <v/>
      </c>
      <c r="N15" s="19" t="str">
        <f>+男子!V18</f>
        <v/>
      </c>
      <c r="O15" s="19" t="str">
        <f>+男子!W18</f>
        <v/>
      </c>
      <c r="P15" s="19" t="str">
        <f>+男子!X18</f>
        <v/>
      </c>
      <c r="Q15" s="19" t="str">
        <f>+男子!Y18</f>
        <v/>
      </c>
      <c r="R15" s="19" t="str">
        <f>+男子!Z18</f>
        <v/>
      </c>
      <c r="X15" s="37"/>
      <c r="Y15" s="37"/>
      <c r="Z15" s="37"/>
    </row>
    <row r="16" spans="1:26" x14ac:dyDescent="0.15">
      <c r="A16" s="139"/>
      <c r="B16" s="139"/>
      <c r="C16" s="139"/>
      <c r="D16" s="39">
        <v>13</v>
      </c>
      <c r="E16" s="39">
        <f>+男子!C19</f>
        <v>0</v>
      </c>
      <c r="F16" s="52">
        <f>+男子!L19</f>
        <v>0</v>
      </c>
      <c r="G16" s="52">
        <f>+男子!M19</f>
        <v>0</v>
      </c>
      <c r="H16" s="53">
        <f>+男子!N19</f>
        <v>0</v>
      </c>
      <c r="I16" s="19" t="str">
        <f>+男子!Q19</f>
        <v/>
      </c>
      <c r="J16" s="19" t="str">
        <f>+男子!R19</f>
        <v/>
      </c>
      <c r="K16" s="19" t="str">
        <f>+男子!S19</f>
        <v/>
      </c>
      <c r="L16" s="19" t="str">
        <f>+男子!T19</f>
        <v/>
      </c>
      <c r="M16" s="19" t="str">
        <f>+男子!U19</f>
        <v/>
      </c>
      <c r="N16" s="19" t="str">
        <f>+男子!V19</f>
        <v/>
      </c>
      <c r="O16" s="19" t="str">
        <f>+男子!W19</f>
        <v/>
      </c>
      <c r="P16" s="19" t="str">
        <f>+男子!X19</f>
        <v/>
      </c>
      <c r="Q16" s="19" t="str">
        <f>+男子!Y19</f>
        <v/>
      </c>
      <c r="R16" s="19" t="str">
        <f>+男子!Z19</f>
        <v/>
      </c>
      <c r="X16" s="37"/>
      <c r="Y16" s="37"/>
      <c r="Z16" s="37"/>
    </row>
    <row r="17" spans="1:26" x14ac:dyDescent="0.15">
      <c r="A17" s="139"/>
      <c r="B17" s="139"/>
      <c r="C17" s="139"/>
      <c r="D17" s="39">
        <v>14</v>
      </c>
      <c r="E17" s="39">
        <f>+男子!C20</f>
        <v>0</v>
      </c>
      <c r="F17" s="52">
        <f>+男子!L20</f>
        <v>0</v>
      </c>
      <c r="G17" s="52">
        <f>+男子!M20</f>
        <v>0</v>
      </c>
      <c r="H17" s="53">
        <f>+男子!N20</f>
        <v>0</v>
      </c>
      <c r="I17" s="19" t="str">
        <f>+男子!Q20</f>
        <v/>
      </c>
      <c r="J17" s="19" t="str">
        <f>+男子!R20</f>
        <v/>
      </c>
      <c r="K17" s="19" t="str">
        <f>+男子!S20</f>
        <v/>
      </c>
      <c r="L17" s="19" t="str">
        <f>+男子!T20</f>
        <v/>
      </c>
      <c r="M17" s="19" t="str">
        <f>+男子!U20</f>
        <v/>
      </c>
      <c r="N17" s="19" t="str">
        <f>+男子!V20</f>
        <v/>
      </c>
      <c r="O17" s="19" t="str">
        <f>+男子!W20</f>
        <v/>
      </c>
      <c r="P17" s="19" t="str">
        <f>+男子!X20</f>
        <v/>
      </c>
      <c r="Q17" s="19" t="str">
        <f>+男子!Y20</f>
        <v/>
      </c>
      <c r="R17" s="19" t="str">
        <f>+男子!Z20</f>
        <v/>
      </c>
      <c r="X17" s="37"/>
      <c r="Y17" s="37"/>
      <c r="Z17" s="37"/>
    </row>
    <row r="18" spans="1:26" x14ac:dyDescent="0.15">
      <c r="A18" s="139"/>
      <c r="B18" s="139"/>
      <c r="C18" s="139"/>
      <c r="D18" s="39">
        <v>15</v>
      </c>
      <c r="E18" s="39">
        <f>+男子!C21</f>
        <v>0</v>
      </c>
      <c r="F18" s="52">
        <f>+男子!L21</f>
        <v>0</v>
      </c>
      <c r="G18" s="52">
        <f>+男子!M21</f>
        <v>0</v>
      </c>
      <c r="H18" s="53">
        <f>+男子!N21</f>
        <v>0</v>
      </c>
      <c r="I18" s="19" t="str">
        <f>+男子!Q21</f>
        <v/>
      </c>
      <c r="J18" s="19" t="str">
        <f>+男子!R21</f>
        <v/>
      </c>
      <c r="K18" s="19" t="str">
        <f>+男子!S21</f>
        <v/>
      </c>
      <c r="L18" s="19" t="str">
        <f>+男子!T21</f>
        <v/>
      </c>
      <c r="M18" s="19" t="str">
        <f>+男子!U21</f>
        <v/>
      </c>
      <c r="N18" s="19" t="str">
        <f>+男子!V21</f>
        <v/>
      </c>
      <c r="O18" s="19" t="str">
        <f>+男子!W21</f>
        <v/>
      </c>
      <c r="P18" s="19" t="str">
        <f>+男子!X21</f>
        <v/>
      </c>
      <c r="Q18" s="19" t="str">
        <f>+男子!Y21</f>
        <v/>
      </c>
      <c r="R18" s="19" t="str">
        <f>+男子!Z21</f>
        <v/>
      </c>
      <c r="X18" s="37"/>
      <c r="Y18" s="37"/>
      <c r="Z18" s="37"/>
    </row>
    <row r="19" spans="1:26" x14ac:dyDescent="0.15">
      <c r="A19" s="139"/>
      <c r="B19" s="139"/>
      <c r="C19" s="139"/>
      <c r="D19" s="39">
        <v>16</v>
      </c>
      <c r="E19" s="39">
        <f>+男子!C22</f>
        <v>0</v>
      </c>
      <c r="F19" s="52">
        <f>+男子!L22</f>
        <v>0</v>
      </c>
      <c r="G19" s="52">
        <f>+男子!M22</f>
        <v>0</v>
      </c>
      <c r="H19" s="53">
        <f>+男子!N22</f>
        <v>0</v>
      </c>
      <c r="I19" s="19" t="str">
        <f>+男子!Q22</f>
        <v/>
      </c>
      <c r="J19" s="19" t="str">
        <f>+男子!R22</f>
        <v/>
      </c>
      <c r="K19" s="19" t="str">
        <f>+男子!S22</f>
        <v/>
      </c>
      <c r="L19" s="19" t="str">
        <f>+男子!T22</f>
        <v/>
      </c>
      <c r="M19" s="19" t="str">
        <f>+男子!U22</f>
        <v/>
      </c>
      <c r="N19" s="19" t="str">
        <f>+男子!V22</f>
        <v/>
      </c>
      <c r="O19" s="19" t="str">
        <f>+男子!W22</f>
        <v/>
      </c>
      <c r="P19" s="19" t="str">
        <f>+男子!X22</f>
        <v/>
      </c>
      <c r="Q19" s="19" t="str">
        <f>+男子!Y22</f>
        <v/>
      </c>
      <c r="R19" s="19" t="str">
        <f>+男子!Z22</f>
        <v/>
      </c>
      <c r="X19" s="37"/>
      <c r="Y19" s="37"/>
      <c r="Z19" s="37"/>
    </row>
    <row r="20" spans="1:26" x14ac:dyDescent="0.15">
      <c r="A20" s="139"/>
      <c r="B20" s="139"/>
      <c r="C20" s="139"/>
      <c r="D20" s="39">
        <v>17</v>
      </c>
      <c r="E20" s="39">
        <f>+男子!C23</f>
        <v>0</v>
      </c>
      <c r="F20" s="52">
        <f>+男子!L23</f>
        <v>0</v>
      </c>
      <c r="G20" s="52">
        <f>+男子!M23</f>
        <v>0</v>
      </c>
      <c r="H20" s="53">
        <f>+男子!N23</f>
        <v>0</v>
      </c>
      <c r="I20" s="19" t="str">
        <f>+男子!Q23</f>
        <v/>
      </c>
      <c r="J20" s="19" t="str">
        <f>+男子!R23</f>
        <v/>
      </c>
      <c r="K20" s="19" t="str">
        <f>+男子!S23</f>
        <v/>
      </c>
      <c r="L20" s="19" t="str">
        <f>+男子!T23</f>
        <v/>
      </c>
      <c r="M20" s="19" t="str">
        <f>+男子!U23</f>
        <v/>
      </c>
      <c r="N20" s="19" t="str">
        <f>+男子!V23</f>
        <v/>
      </c>
      <c r="O20" s="19" t="str">
        <f>+男子!W23</f>
        <v/>
      </c>
      <c r="P20" s="19" t="str">
        <f>+男子!X23</f>
        <v/>
      </c>
      <c r="Q20" s="19" t="str">
        <f>+男子!Y23</f>
        <v/>
      </c>
      <c r="R20" s="19" t="str">
        <f>+男子!Z23</f>
        <v/>
      </c>
      <c r="X20" s="37"/>
      <c r="Y20" s="37"/>
      <c r="Z20" s="37"/>
    </row>
    <row r="21" spans="1:26" x14ac:dyDescent="0.15">
      <c r="A21" s="139"/>
      <c r="B21" s="139"/>
      <c r="C21" s="139"/>
      <c r="D21" s="39">
        <v>18</v>
      </c>
      <c r="E21" s="39">
        <f>+男子!C24</f>
        <v>0</v>
      </c>
      <c r="F21" s="52">
        <f>+男子!L24</f>
        <v>0</v>
      </c>
      <c r="G21" s="52">
        <f>+男子!M24</f>
        <v>0</v>
      </c>
      <c r="H21" s="53">
        <f>+男子!N24</f>
        <v>0</v>
      </c>
      <c r="I21" s="19" t="str">
        <f>+男子!Q24</f>
        <v/>
      </c>
      <c r="J21" s="19" t="str">
        <f>+男子!R24</f>
        <v/>
      </c>
      <c r="K21" s="19" t="str">
        <f>+男子!S24</f>
        <v/>
      </c>
      <c r="L21" s="19" t="str">
        <f>+男子!T24</f>
        <v/>
      </c>
      <c r="M21" s="19" t="str">
        <f>+男子!U24</f>
        <v/>
      </c>
      <c r="N21" s="19" t="str">
        <f>+男子!V24</f>
        <v/>
      </c>
      <c r="O21" s="19" t="str">
        <f>+男子!W24</f>
        <v/>
      </c>
      <c r="P21" s="19" t="str">
        <f>+男子!X24</f>
        <v/>
      </c>
      <c r="Q21" s="19" t="str">
        <f>+男子!Y24</f>
        <v/>
      </c>
      <c r="R21" s="19" t="str">
        <f>+男子!Z24</f>
        <v/>
      </c>
      <c r="X21" s="37"/>
      <c r="Y21" s="37"/>
      <c r="Z21" s="37"/>
    </row>
    <row r="22" spans="1:26" x14ac:dyDescent="0.15">
      <c r="A22" s="139"/>
      <c r="B22" s="139"/>
      <c r="C22" s="139"/>
      <c r="D22" s="39">
        <v>19</v>
      </c>
      <c r="E22" s="39">
        <f>+男子!C25</f>
        <v>0</v>
      </c>
      <c r="F22" s="52">
        <f>+男子!L25</f>
        <v>0</v>
      </c>
      <c r="G22" s="52">
        <f>+男子!M25</f>
        <v>0</v>
      </c>
      <c r="H22" s="53">
        <f>+男子!N25</f>
        <v>0</v>
      </c>
      <c r="I22" s="19" t="str">
        <f>+男子!Q25</f>
        <v/>
      </c>
      <c r="J22" s="19" t="str">
        <f>+男子!R25</f>
        <v/>
      </c>
      <c r="K22" s="19" t="str">
        <f>+男子!S25</f>
        <v/>
      </c>
      <c r="L22" s="19" t="str">
        <f>+男子!T25</f>
        <v/>
      </c>
      <c r="M22" s="19" t="str">
        <f>+男子!U25</f>
        <v/>
      </c>
      <c r="N22" s="19" t="str">
        <f>+男子!V25</f>
        <v/>
      </c>
      <c r="O22" s="19" t="str">
        <f>+男子!W25</f>
        <v/>
      </c>
      <c r="P22" s="19" t="str">
        <f>+男子!X25</f>
        <v/>
      </c>
      <c r="Q22" s="19" t="str">
        <f>+男子!Y25</f>
        <v/>
      </c>
      <c r="R22" s="19" t="str">
        <f>+男子!Z25</f>
        <v/>
      </c>
      <c r="X22" s="37"/>
      <c r="Y22" s="37"/>
      <c r="Z22" s="37"/>
    </row>
    <row r="23" spans="1:26" x14ac:dyDescent="0.15">
      <c r="A23" s="139"/>
      <c r="B23" s="139"/>
      <c r="C23" s="139"/>
      <c r="D23" s="39">
        <v>20</v>
      </c>
      <c r="E23" s="39">
        <f>+男子!C26</f>
        <v>0</v>
      </c>
      <c r="F23" s="52">
        <f>+男子!L26</f>
        <v>0</v>
      </c>
      <c r="G23" s="52">
        <f>+男子!M26</f>
        <v>0</v>
      </c>
      <c r="H23" s="53">
        <f>+男子!N26</f>
        <v>0</v>
      </c>
      <c r="I23" s="19" t="str">
        <f>+男子!Q26</f>
        <v/>
      </c>
      <c r="J23" s="19" t="str">
        <f>+男子!R26</f>
        <v/>
      </c>
      <c r="K23" s="19" t="str">
        <f>+男子!S26</f>
        <v/>
      </c>
      <c r="L23" s="19" t="str">
        <f>+男子!T26</f>
        <v/>
      </c>
      <c r="M23" s="19" t="str">
        <f>+男子!U26</f>
        <v/>
      </c>
      <c r="N23" s="19" t="str">
        <f>+男子!V26</f>
        <v/>
      </c>
      <c r="O23" s="19" t="str">
        <f>+男子!W26</f>
        <v/>
      </c>
      <c r="P23" s="19" t="str">
        <f>+男子!X26</f>
        <v/>
      </c>
      <c r="Q23" s="19" t="str">
        <f>+男子!Y26</f>
        <v/>
      </c>
      <c r="R23" s="19" t="str">
        <f>+男子!Z26</f>
        <v/>
      </c>
      <c r="X23" s="37"/>
      <c r="Y23" s="37"/>
      <c r="Z23" s="37"/>
    </row>
    <row r="25" spans="1:26" x14ac:dyDescent="0.15">
      <c r="A25" s="136" t="s">
        <v>57</v>
      </c>
      <c r="B25" s="136" t="s">
        <v>18</v>
      </c>
      <c r="C25" s="136" t="s">
        <v>46</v>
      </c>
      <c r="D25" s="134" t="s">
        <v>88</v>
      </c>
      <c r="E25" s="134" t="s">
        <v>58</v>
      </c>
      <c r="F25" s="135" t="s">
        <v>0</v>
      </c>
      <c r="G25" s="135" t="s">
        <v>1</v>
      </c>
      <c r="H25" s="138" t="s">
        <v>2</v>
      </c>
      <c r="I25" s="134" t="s">
        <v>59</v>
      </c>
      <c r="J25" s="134"/>
      <c r="K25" s="134"/>
      <c r="L25" s="134"/>
      <c r="M25" s="134"/>
      <c r="N25" s="134"/>
      <c r="O25" s="134"/>
      <c r="P25" s="134"/>
      <c r="Q25" s="134"/>
      <c r="R25" s="134"/>
    </row>
    <row r="26" spans="1:26" ht="24" x14ac:dyDescent="0.15">
      <c r="A26" s="136"/>
      <c r="B26" s="136"/>
      <c r="C26" s="136"/>
      <c r="D26" s="134"/>
      <c r="E26" s="134"/>
      <c r="F26" s="135"/>
      <c r="G26" s="135"/>
      <c r="H26" s="138"/>
      <c r="I26" s="49">
        <v>40</v>
      </c>
      <c r="J26" s="49">
        <v>44</v>
      </c>
      <c r="K26" s="49">
        <v>48</v>
      </c>
      <c r="L26" s="49">
        <v>52</v>
      </c>
      <c r="M26" s="49">
        <v>57</v>
      </c>
      <c r="N26" s="49">
        <v>63</v>
      </c>
      <c r="O26" s="49">
        <v>70</v>
      </c>
      <c r="P26" s="50" t="s">
        <v>5</v>
      </c>
      <c r="Q26" s="49" t="s">
        <v>90</v>
      </c>
      <c r="R26" s="49" t="s">
        <v>89</v>
      </c>
    </row>
    <row r="27" spans="1:26" x14ac:dyDescent="0.15">
      <c r="A27" s="139">
        <f>+女子!E34</f>
        <v>0</v>
      </c>
      <c r="B27" s="139">
        <f>+女子!M3</f>
        <v>0</v>
      </c>
      <c r="C27" s="139">
        <f>+女子!V3</f>
        <v>0</v>
      </c>
      <c r="D27" s="39">
        <v>1</v>
      </c>
      <c r="E27" s="39">
        <f>+女子!C7</f>
        <v>0</v>
      </c>
      <c r="F27" s="52">
        <f>+女子!L7</f>
        <v>0</v>
      </c>
      <c r="G27" s="52">
        <f>+女子!M7</f>
        <v>0</v>
      </c>
      <c r="H27" s="52">
        <f>+女子!N7</f>
        <v>0</v>
      </c>
      <c r="I27" s="19" t="str">
        <f>+女子!Q7</f>
        <v/>
      </c>
      <c r="J27" s="19" t="str">
        <f>+女子!R7</f>
        <v/>
      </c>
      <c r="K27" s="19" t="str">
        <f>+女子!S7</f>
        <v/>
      </c>
      <c r="L27" s="19" t="str">
        <f>+女子!T7</f>
        <v/>
      </c>
      <c r="M27" s="19" t="str">
        <f>+女子!U7</f>
        <v/>
      </c>
      <c r="N27" s="19" t="str">
        <f>+女子!V7</f>
        <v/>
      </c>
      <c r="O27" s="19" t="str">
        <f>+女子!W7</f>
        <v/>
      </c>
      <c r="P27" s="19" t="str">
        <f>+女子!X7</f>
        <v/>
      </c>
      <c r="Q27" s="19" t="str">
        <f>+女子!Y7</f>
        <v/>
      </c>
      <c r="R27" s="19" t="str">
        <f>+女子!Z7</f>
        <v/>
      </c>
    </row>
    <row r="28" spans="1:26" x14ac:dyDescent="0.15">
      <c r="A28" s="139"/>
      <c r="B28" s="139"/>
      <c r="C28" s="139"/>
      <c r="D28" s="39">
        <v>2</v>
      </c>
      <c r="E28" s="39">
        <f>+女子!C8</f>
        <v>0</v>
      </c>
      <c r="F28" s="52">
        <f>+女子!L8</f>
        <v>0</v>
      </c>
      <c r="G28" s="52">
        <f>+女子!M8</f>
        <v>0</v>
      </c>
      <c r="H28" s="52">
        <f>+女子!N8</f>
        <v>0</v>
      </c>
      <c r="I28" s="19" t="str">
        <f>+女子!Q8</f>
        <v/>
      </c>
      <c r="J28" s="19" t="str">
        <f>+女子!R8</f>
        <v/>
      </c>
      <c r="K28" s="19" t="str">
        <f>+女子!S8</f>
        <v/>
      </c>
      <c r="L28" s="19" t="str">
        <f>+女子!T8</f>
        <v/>
      </c>
      <c r="M28" s="19" t="str">
        <f>+女子!U8</f>
        <v/>
      </c>
      <c r="N28" s="19" t="str">
        <f>+女子!V8</f>
        <v/>
      </c>
      <c r="O28" s="19" t="str">
        <f>+女子!W8</f>
        <v/>
      </c>
      <c r="P28" s="19" t="str">
        <f>+女子!X8</f>
        <v/>
      </c>
      <c r="Q28" s="19" t="str">
        <f>+女子!Y8</f>
        <v/>
      </c>
      <c r="R28" s="19" t="str">
        <f>+女子!Z8</f>
        <v/>
      </c>
    </row>
    <row r="29" spans="1:26" x14ac:dyDescent="0.15">
      <c r="A29" s="139"/>
      <c r="B29" s="139"/>
      <c r="C29" s="139"/>
      <c r="D29" s="39">
        <v>3</v>
      </c>
      <c r="E29" s="39">
        <f>+女子!C9</f>
        <v>0</v>
      </c>
      <c r="F29" s="52">
        <f>+女子!L9</f>
        <v>0</v>
      </c>
      <c r="G29" s="52">
        <f>+女子!M9</f>
        <v>0</v>
      </c>
      <c r="H29" s="52">
        <f>+女子!N9</f>
        <v>0</v>
      </c>
      <c r="I29" s="19" t="str">
        <f>+女子!Q9</f>
        <v/>
      </c>
      <c r="J29" s="19" t="str">
        <f>+女子!R9</f>
        <v/>
      </c>
      <c r="K29" s="19" t="str">
        <f>+女子!S9</f>
        <v/>
      </c>
      <c r="L29" s="19" t="str">
        <f>+女子!T9</f>
        <v/>
      </c>
      <c r="M29" s="19" t="str">
        <f>+女子!U9</f>
        <v/>
      </c>
      <c r="N29" s="19" t="str">
        <f>+女子!V9</f>
        <v/>
      </c>
      <c r="O29" s="19" t="str">
        <f>+女子!W9</f>
        <v/>
      </c>
      <c r="P29" s="19" t="str">
        <f>+女子!X9</f>
        <v/>
      </c>
      <c r="Q29" s="19" t="str">
        <f>+女子!Y9</f>
        <v/>
      </c>
      <c r="R29" s="19" t="str">
        <f>+女子!Z9</f>
        <v/>
      </c>
    </row>
    <row r="30" spans="1:26" x14ac:dyDescent="0.15">
      <c r="A30" s="139"/>
      <c r="B30" s="139"/>
      <c r="C30" s="139"/>
      <c r="D30" s="39">
        <v>4</v>
      </c>
      <c r="E30" s="39">
        <f>+女子!C10</f>
        <v>0</v>
      </c>
      <c r="F30" s="52">
        <f>+女子!L10</f>
        <v>0</v>
      </c>
      <c r="G30" s="52">
        <f>+女子!M10</f>
        <v>0</v>
      </c>
      <c r="H30" s="52">
        <f>+女子!N10</f>
        <v>0</v>
      </c>
      <c r="I30" s="19" t="str">
        <f>+女子!Q10</f>
        <v/>
      </c>
      <c r="J30" s="19" t="str">
        <f>+女子!R10</f>
        <v/>
      </c>
      <c r="K30" s="19" t="str">
        <f>+女子!S10</f>
        <v/>
      </c>
      <c r="L30" s="19" t="str">
        <f>+女子!T10</f>
        <v/>
      </c>
      <c r="M30" s="19" t="str">
        <f>+女子!U10</f>
        <v/>
      </c>
      <c r="N30" s="19" t="str">
        <f>+女子!V10</f>
        <v/>
      </c>
      <c r="O30" s="19" t="str">
        <f>+女子!W10</f>
        <v/>
      </c>
      <c r="P30" s="19" t="str">
        <f>+女子!X10</f>
        <v/>
      </c>
      <c r="Q30" s="19" t="str">
        <f>+女子!Y10</f>
        <v/>
      </c>
      <c r="R30" s="19" t="str">
        <f>+女子!Z10</f>
        <v/>
      </c>
    </row>
    <row r="31" spans="1:26" x14ac:dyDescent="0.15">
      <c r="A31" s="139"/>
      <c r="B31" s="139"/>
      <c r="C31" s="139"/>
      <c r="D31" s="39">
        <v>5</v>
      </c>
      <c r="E31" s="39">
        <f>+女子!C11</f>
        <v>0</v>
      </c>
      <c r="F31" s="52">
        <f>+女子!L11</f>
        <v>0</v>
      </c>
      <c r="G31" s="52">
        <f>+女子!M11</f>
        <v>0</v>
      </c>
      <c r="H31" s="52">
        <f>+女子!N11</f>
        <v>0</v>
      </c>
      <c r="I31" s="19" t="str">
        <f>+女子!Q11</f>
        <v/>
      </c>
      <c r="J31" s="19" t="str">
        <f>+女子!R11</f>
        <v/>
      </c>
      <c r="K31" s="19" t="str">
        <f>+女子!S11</f>
        <v/>
      </c>
      <c r="L31" s="19" t="str">
        <f>+女子!T11</f>
        <v/>
      </c>
      <c r="M31" s="19" t="str">
        <f>+女子!U11</f>
        <v/>
      </c>
      <c r="N31" s="19" t="str">
        <f>+女子!V11</f>
        <v/>
      </c>
      <c r="O31" s="19" t="str">
        <f>+女子!W11</f>
        <v/>
      </c>
      <c r="P31" s="19" t="str">
        <f>+女子!X11</f>
        <v/>
      </c>
      <c r="Q31" s="19" t="str">
        <f>+女子!Y11</f>
        <v/>
      </c>
      <c r="R31" s="19" t="str">
        <f>+女子!Z11</f>
        <v/>
      </c>
    </row>
    <row r="32" spans="1:26" x14ac:dyDescent="0.15">
      <c r="A32" s="139"/>
      <c r="B32" s="139"/>
      <c r="C32" s="139"/>
      <c r="D32" s="39">
        <v>6</v>
      </c>
      <c r="E32" s="39">
        <f>+女子!C12</f>
        <v>0</v>
      </c>
      <c r="F32" s="52">
        <f>+女子!L12</f>
        <v>0</v>
      </c>
      <c r="G32" s="52">
        <f>+女子!M12</f>
        <v>0</v>
      </c>
      <c r="H32" s="52">
        <f>+女子!N12</f>
        <v>0</v>
      </c>
      <c r="I32" s="19" t="str">
        <f>+女子!Q12</f>
        <v/>
      </c>
      <c r="J32" s="19" t="str">
        <f>+女子!R12</f>
        <v/>
      </c>
      <c r="K32" s="19" t="str">
        <f>+女子!S12</f>
        <v/>
      </c>
      <c r="L32" s="19" t="str">
        <f>+女子!T12</f>
        <v/>
      </c>
      <c r="M32" s="19" t="str">
        <f>+女子!U12</f>
        <v/>
      </c>
      <c r="N32" s="19" t="str">
        <f>+女子!V12</f>
        <v/>
      </c>
      <c r="O32" s="19" t="str">
        <f>+女子!W12</f>
        <v/>
      </c>
      <c r="P32" s="19" t="str">
        <f>+女子!X12</f>
        <v/>
      </c>
      <c r="Q32" s="19" t="str">
        <f>+女子!Y12</f>
        <v/>
      </c>
      <c r="R32" s="19" t="str">
        <f>+女子!Z12</f>
        <v/>
      </c>
    </row>
    <row r="33" spans="1:18" x14ac:dyDescent="0.15">
      <c r="A33" s="139"/>
      <c r="B33" s="139"/>
      <c r="C33" s="139"/>
      <c r="D33" s="39">
        <v>7</v>
      </c>
      <c r="E33" s="39">
        <f>+女子!C13</f>
        <v>0</v>
      </c>
      <c r="F33" s="52">
        <f>+女子!L13</f>
        <v>0</v>
      </c>
      <c r="G33" s="52">
        <f>+女子!M13</f>
        <v>0</v>
      </c>
      <c r="H33" s="52">
        <f>+女子!N13</f>
        <v>0</v>
      </c>
      <c r="I33" s="19" t="str">
        <f>+女子!Q13</f>
        <v/>
      </c>
      <c r="J33" s="19" t="str">
        <f>+女子!R13</f>
        <v/>
      </c>
      <c r="K33" s="19" t="str">
        <f>+女子!S13</f>
        <v/>
      </c>
      <c r="L33" s="19" t="str">
        <f>+女子!T13</f>
        <v/>
      </c>
      <c r="M33" s="19" t="str">
        <f>+女子!U13</f>
        <v/>
      </c>
      <c r="N33" s="19" t="str">
        <f>+女子!V13</f>
        <v/>
      </c>
      <c r="O33" s="19" t="str">
        <f>+女子!W13</f>
        <v/>
      </c>
      <c r="P33" s="19" t="str">
        <f>+女子!X13</f>
        <v/>
      </c>
      <c r="Q33" s="19" t="str">
        <f>+女子!Y13</f>
        <v/>
      </c>
      <c r="R33" s="19" t="str">
        <f>+女子!Z13</f>
        <v/>
      </c>
    </row>
    <row r="34" spans="1:18" x14ac:dyDescent="0.15">
      <c r="A34" s="139"/>
      <c r="B34" s="139"/>
      <c r="C34" s="139"/>
      <c r="D34" s="39">
        <v>8</v>
      </c>
      <c r="E34" s="39">
        <f>+女子!C14</f>
        <v>0</v>
      </c>
      <c r="F34" s="52">
        <f>+女子!L14</f>
        <v>0</v>
      </c>
      <c r="G34" s="52">
        <f>+女子!M14</f>
        <v>0</v>
      </c>
      <c r="H34" s="52">
        <f>+女子!N14</f>
        <v>0</v>
      </c>
      <c r="I34" s="19" t="str">
        <f>+女子!Q14</f>
        <v/>
      </c>
      <c r="J34" s="19" t="str">
        <f>+女子!R14</f>
        <v/>
      </c>
      <c r="K34" s="19" t="str">
        <f>+女子!S14</f>
        <v/>
      </c>
      <c r="L34" s="19" t="str">
        <f>+女子!T14</f>
        <v/>
      </c>
      <c r="M34" s="19" t="str">
        <f>+女子!U14</f>
        <v/>
      </c>
      <c r="N34" s="19" t="str">
        <f>+女子!V14</f>
        <v/>
      </c>
      <c r="O34" s="19" t="str">
        <f>+女子!W14</f>
        <v/>
      </c>
      <c r="P34" s="19" t="str">
        <f>+女子!X14</f>
        <v/>
      </c>
      <c r="Q34" s="19" t="str">
        <f>+女子!Y14</f>
        <v/>
      </c>
      <c r="R34" s="19" t="str">
        <f>+女子!Z14</f>
        <v/>
      </c>
    </row>
    <row r="35" spans="1:18" x14ac:dyDescent="0.15">
      <c r="A35" s="139"/>
      <c r="B35" s="139"/>
      <c r="C35" s="139"/>
      <c r="D35" s="39">
        <v>9</v>
      </c>
      <c r="E35" s="39">
        <f>+女子!C15</f>
        <v>0</v>
      </c>
      <c r="F35" s="52">
        <f>+女子!L15</f>
        <v>0</v>
      </c>
      <c r="G35" s="52">
        <f>+女子!M15</f>
        <v>0</v>
      </c>
      <c r="H35" s="52">
        <f>+女子!N15</f>
        <v>0</v>
      </c>
      <c r="I35" s="19" t="str">
        <f>+女子!Q15</f>
        <v/>
      </c>
      <c r="J35" s="19" t="str">
        <f>+女子!R15</f>
        <v/>
      </c>
      <c r="K35" s="19" t="str">
        <f>+女子!S15</f>
        <v/>
      </c>
      <c r="L35" s="19" t="str">
        <f>+女子!T15</f>
        <v/>
      </c>
      <c r="M35" s="19" t="str">
        <f>+女子!U15</f>
        <v/>
      </c>
      <c r="N35" s="19" t="str">
        <f>+女子!V15</f>
        <v/>
      </c>
      <c r="O35" s="19" t="str">
        <f>+女子!W15</f>
        <v/>
      </c>
      <c r="P35" s="19" t="str">
        <f>+女子!X15</f>
        <v/>
      </c>
      <c r="Q35" s="19" t="str">
        <f>+女子!Y15</f>
        <v/>
      </c>
      <c r="R35" s="19" t="str">
        <f>+女子!Z15</f>
        <v/>
      </c>
    </row>
    <row r="36" spans="1:18" x14ac:dyDescent="0.15">
      <c r="A36" s="139"/>
      <c r="B36" s="139"/>
      <c r="C36" s="139"/>
      <c r="D36" s="39">
        <v>10</v>
      </c>
      <c r="E36" s="39">
        <f>+女子!C16</f>
        <v>0</v>
      </c>
      <c r="F36" s="52">
        <f>+女子!L16</f>
        <v>0</v>
      </c>
      <c r="G36" s="52">
        <f>+女子!M16</f>
        <v>0</v>
      </c>
      <c r="H36" s="52">
        <f>+女子!N16</f>
        <v>0</v>
      </c>
      <c r="I36" s="19" t="str">
        <f>+女子!Q16</f>
        <v/>
      </c>
      <c r="J36" s="19" t="str">
        <f>+女子!R16</f>
        <v/>
      </c>
      <c r="K36" s="19" t="str">
        <f>+女子!S16</f>
        <v/>
      </c>
      <c r="L36" s="19" t="str">
        <f>+女子!T16</f>
        <v/>
      </c>
      <c r="M36" s="19" t="str">
        <f>+女子!U16</f>
        <v/>
      </c>
      <c r="N36" s="19" t="str">
        <f>+女子!V16</f>
        <v/>
      </c>
      <c r="O36" s="19" t="str">
        <f>+女子!W16</f>
        <v/>
      </c>
      <c r="P36" s="19" t="str">
        <f>+女子!X16</f>
        <v/>
      </c>
      <c r="Q36" s="19" t="str">
        <f>+女子!Y16</f>
        <v/>
      </c>
      <c r="R36" s="19" t="str">
        <f>+女子!Z16</f>
        <v/>
      </c>
    </row>
    <row r="37" spans="1:18" x14ac:dyDescent="0.15">
      <c r="A37" s="139"/>
      <c r="B37" s="139"/>
      <c r="C37" s="139"/>
      <c r="D37" s="39">
        <v>11</v>
      </c>
      <c r="E37" s="39">
        <f>+女子!C17</f>
        <v>0</v>
      </c>
      <c r="F37" s="52">
        <f>+女子!L17</f>
        <v>0</v>
      </c>
      <c r="G37" s="52">
        <f>+女子!M17</f>
        <v>0</v>
      </c>
      <c r="H37" s="52">
        <f>+女子!N17</f>
        <v>0</v>
      </c>
      <c r="I37" s="19" t="str">
        <f>+女子!Q17</f>
        <v/>
      </c>
      <c r="J37" s="19" t="str">
        <f>+女子!R17</f>
        <v/>
      </c>
      <c r="K37" s="19" t="str">
        <f>+女子!S17</f>
        <v/>
      </c>
      <c r="L37" s="19" t="str">
        <f>+女子!T17</f>
        <v/>
      </c>
      <c r="M37" s="19" t="str">
        <f>+女子!U17</f>
        <v/>
      </c>
      <c r="N37" s="19" t="str">
        <f>+女子!V17</f>
        <v/>
      </c>
      <c r="O37" s="19" t="str">
        <f>+女子!W17</f>
        <v/>
      </c>
      <c r="P37" s="19" t="str">
        <f>+女子!X17</f>
        <v/>
      </c>
      <c r="Q37" s="19" t="str">
        <f>+女子!Y17</f>
        <v/>
      </c>
      <c r="R37" s="19" t="str">
        <f>+女子!Z17</f>
        <v/>
      </c>
    </row>
    <row r="38" spans="1:18" x14ac:dyDescent="0.15">
      <c r="A38" s="139"/>
      <c r="B38" s="139"/>
      <c r="C38" s="139"/>
      <c r="D38" s="39">
        <v>12</v>
      </c>
      <c r="E38" s="39">
        <f>+女子!C18</f>
        <v>0</v>
      </c>
      <c r="F38" s="52">
        <f>+女子!L18</f>
        <v>0</v>
      </c>
      <c r="G38" s="52">
        <f>+女子!M18</f>
        <v>0</v>
      </c>
      <c r="H38" s="52">
        <f>+女子!N18</f>
        <v>0</v>
      </c>
      <c r="I38" s="19" t="str">
        <f>+女子!Q18</f>
        <v/>
      </c>
      <c r="J38" s="19" t="str">
        <f>+女子!R18</f>
        <v/>
      </c>
      <c r="K38" s="19" t="str">
        <f>+女子!S18</f>
        <v/>
      </c>
      <c r="L38" s="19" t="str">
        <f>+女子!T18</f>
        <v/>
      </c>
      <c r="M38" s="19" t="str">
        <f>+女子!U18</f>
        <v/>
      </c>
      <c r="N38" s="19" t="str">
        <f>+女子!V18</f>
        <v/>
      </c>
      <c r="O38" s="19" t="str">
        <f>+女子!W18</f>
        <v/>
      </c>
      <c r="P38" s="19" t="str">
        <f>+女子!X18</f>
        <v/>
      </c>
      <c r="Q38" s="19" t="str">
        <f>+女子!Y18</f>
        <v/>
      </c>
      <c r="R38" s="19" t="str">
        <f>+女子!Z18</f>
        <v/>
      </c>
    </row>
    <row r="39" spans="1:18" x14ac:dyDescent="0.15">
      <c r="A39" s="139"/>
      <c r="B39" s="139"/>
      <c r="C39" s="139"/>
      <c r="D39" s="39">
        <v>13</v>
      </c>
      <c r="E39" s="39">
        <f>+女子!C19</f>
        <v>0</v>
      </c>
      <c r="F39" s="52">
        <f>+女子!L19</f>
        <v>0</v>
      </c>
      <c r="G39" s="52">
        <f>+女子!M19</f>
        <v>0</v>
      </c>
      <c r="H39" s="52">
        <f>+女子!N19</f>
        <v>0</v>
      </c>
      <c r="I39" s="19" t="str">
        <f>+女子!Q19</f>
        <v/>
      </c>
      <c r="J39" s="19" t="str">
        <f>+女子!R19</f>
        <v/>
      </c>
      <c r="K39" s="19" t="str">
        <f>+女子!S19</f>
        <v/>
      </c>
      <c r="L39" s="19" t="str">
        <f>+女子!T19</f>
        <v/>
      </c>
      <c r="M39" s="19" t="str">
        <f>+女子!U19</f>
        <v/>
      </c>
      <c r="N39" s="19" t="str">
        <f>+女子!V19</f>
        <v/>
      </c>
      <c r="O39" s="19" t="str">
        <f>+女子!W19</f>
        <v/>
      </c>
      <c r="P39" s="19" t="str">
        <f>+女子!X19</f>
        <v/>
      </c>
      <c r="Q39" s="19" t="str">
        <f>+女子!Y19</f>
        <v/>
      </c>
      <c r="R39" s="19" t="str">
        <f>+女子!Z19</f>
        <v/>
      </c>
    </row>
    <row r="40" spans="1:18" x14ac:dyDescent="0.15">
      <c r="A40" s="139"/>
      <c r="B40" s="139"/>
      <c r="C40" s="139"/>
      <c r="D40" s="39">
        <v>14</v>
      </c>
      <c r="E40" s="39">
        <f>+女子!C20</f>
        <v>0</v>
      </c>
      <c r="F40" s="52">
        <f>+女子!L20</f>
        <v>0</v>
      </c>
      <c r="G40" s="52">
        <f>+女子!M20</f>
        <v>0</v>
      </c>
      <c r="H40" s="52">
        <f>+女子!N20</f>
        <v>0</v>
      </c>
      <c r="I40" s="19" t="str">
        <f>+女子!Q20</f>
        <v/>
      </c>
      <c r="J40" s="19" t="str">
        <f>+女子!R20</f>
        <v/>
      </c>
      <c r="K40" s="19" t="str">
        <f>+女子!S20</f>
        <v/>
      </c>
      <c r="L40" s="19" t="str">
        <f>+女子!T20</f>
        <v/>
      </c>
      <c r="M40" s="19" t="str">
        <f>+女子!U20</f>
        <v/>
      </c>
      <c r="N40" s="19" t="str">
        <f>+女子!V20</f>
        <v/>
      </c>
      <c r="O40" s="19" t="str">
        <f>+女子!W20</f>
        <v/>
      </c>
      <c r="P40" s="19" t="str">
        <f>+女子!X20</f>
        <v/>
      </c>
      <c r="Q40" s="19" t="str">
        <f>+女子!Y20</f>
        <v/>
      </c>
      <c r="R40" s="19" t="str">
        <f>+女子!Z20</f>
        <v/>
      </c>
    </row>
    <row r="41" spans="1:18" x14ac:dyDescent="0.15">
      <c r="A41" s="139"/>
      <c r="B41" s="139"/>
      <c r="C41" s="139"/>
      <c r="D41" s="39">
        <v>15</v>
      </c>
      <c r="E41" s="39">
        <f>+女子!C21</f>
        <v>0</v>
      </c>
      <c r="F41" s="52">
        <f>+女子!L21</f>
        <v>0</v>
      </c>
      <c r="G41" s="52">
        <f>+女子!M21</f>
        <v>0</v>
      </c>
      <c r="H41" s="52">
        <f>+女子!N21</f>
        <v>0</v>
      </c>
      <c r="I41" s="19" t="str">
        <f>+女子!Q21</f>
        <v/>
      </c>
      <c r="J41" s="19" t="str">
        <f>+女子!R21</f>
        <v/>
      </c>
      <c r="K41" s="19" t="str">
        <f>+女子!S21</f>
        <v/>
      </c>
      <c r="L41" s="19" t="str">
        <f>+女子!T21</f>
        <v/>
      </c>
      <c r="M41" s="19" t="str">
        <f>+女子!U21</f>
        <v/>
      </c>
      <c r="N41" s="19" t="str">
        <f>+女子!V21</f>
        <v/>
      </c>
      <c r="O41" s="19" t="str">
        <f>+女子!W21</f>
        <v/>
      </c>
      <c r="P41" s="19" t="str">
        <f>+女子!X21</f>
        <v/>
      </c>
      <c r="Q41" s="19" t="str">
        <f>+女子!Y21</f>
        <v/>
      </c>
      <c r="R41" s="19" t="str">
        <f>+女子!Z21</f>
        <v/>
      </c>
    </row>
    <row r="42" spans="1:18" x14ac:dyDescent="0.15">
      <c r="A42" s="139"/>
      <c r="B42" s="139"/>
      <c r="C42" s="139"/>
      <c r="D42" s="39">
        <v>16</v>
      </c>
      <c r="E42" s="39">
        <f>+女子!C22</f>
        <v>0</v>
      </c>
      <c r="F42" s="52">
        <f>+女子!L22</f>
        <v>0</v>
      </c>
      <c r="G42" s="52">
        <f>+女子!M22</f>
        <v>0</v>
      </c>
      <c r="H42" s="52">
        <f>+女子!N22</f>
        <v>0</v>
      </c>
      <c r="I42" s="19" t="str">
        <f>+女子!Q22</f>
        <v/>
      </c>
      <c r="J42" s="19" t="str">
        <f>+女子!R22</f>
        <v/>
      </c>
      <c r="K42" s="19" t="str">
        <f>+女子!S22</f>
        <v/>
      </c>
      <c r="L42" s="19" t="str">
        <f>+女子!T22</f>
        <v/>
      </c>
      <c r="M42" s="19" t="str">
        <f>+女子!U22</f>
        <v/>
      </c>
      <c r="N42" s="19" t="str">
        <f>+女子!V22</f>
        <v/>
      </c>
      <c r="O42" s="19" t="str">
        <f>+女子!W22</f>
        <v/>
      </c>
      <c r="P42" s="19" t="str">
        <f>+女子!X22</f>
        <v/>
      </c>
      <c r="Q42" s="19" t="str">
        <f>+女子!Y22</f>
        <v/>
      </c>
      <c r="R42" s="19" t="str">
        <f>+女子!Z22</f>
        <v/>
      </c>
    </row>
    <row r="43" spans="1:18" x14ac:dyDescent="0.15">
      <c r="A43" s="139"/>
      <c r="B43" s="139"/>
      <c r="C43" s="139"/>
      <c r="D43" s="39">
        <v>17</v>
      </c>
      <c r="E43" s="39">
        <f>+女子!C23</f>
        <v>0</v>
      </c>
      <c r="F43" s="52">
        <f>+女子!L23</f>
        <v>0</v>
      </c>
      <c r="G43" s="52">
        <f>+女子!M23</f>
        <v>0</v>
      </c>
      <c r="H43" s="52">
        <f>+女子!N23</f>
        <v>0</v>
      </c>
      <c r="I43" s="19" t="str">
        <f>+女子!Q23</f>
        <v/>
      </c>
      <c r="J43" s="19" t="str">
        <f>+女子!R23</f>
        <v/>
      </c>
      <c r="K43" s="19" t="str">
        <f>+女子!S23</f>
        <v/>
      </c>
      <c r="L43" s="19" t="str">
        <f>+女子!T23</f>
        <v/>
      </c>
      <c r="M43" s="19" t="str">
        <f>+女子!U23</f>
        <v/>
      </c>
      <c r="N43" s="19" t="str">
        <f>+女子!V23</f>
        <v/>
      </c>
      <c r="O43" s="19" t="str">
        <f>+女子!W23</f>
        <v/>
      </c>
      <c r="P43" s="19" t="str">
        <f>+女子!X23</f>
        <v/>
      </c>
      <c r="Q43" s="19" t="str">
        <f>+女子!Y23</f>
        <v/>
      </c>
      <c r="R43" s="19" t="str">
        <f>+女子!Z23</f>
        <v/>
      </c>
    </row>
    <row r="44" spans="1:18" x14ac:dyDescent="0.15">
      <c r="A44" s="139"/>
      <c r="B44" s="139"/>
      <c r="C44" s="139"/>
      <c r="D44" s="39">
        <v>18</v>
      </c>
      <c r="E44" s="39">
        <f>+女子!C24</f>
        <v>0</v>
      </c>
      <c r="F44" s="52">
        <f>+女子!L24</f>
        <v>0</v>
      </c>
      <c r="G44" s="52">
        <f>+女子!M24</f>
        <v>0</v>
      </c>
      <c r="H44" s="52">
        <f>+女子!N24</f>
        <v>0</v>
      </c>
      <c r="I44" s="19" t="str">
        <f>+女子!Q24</f>
        <v/>
      </c>
      <c r="J44" s="19" t="str">
        <f>+女子!R24</f>
        <v/>
      </c>
      <c r="K44" s="19" t="str">
        <f>+女子!S24</f>
        <v/>
      </c>
      <c r="L44" s="19" t="str">
        <f>+女子!T24</f>
        <v/>
      </c>
      <c r="M44" s="19" t="str">
        <f>+女子!U24</f>
        <v/>
      </c>
      <c r="N44" s="19" t="str">
        <f>+女子!V24</f>
        <v/>
      </c>
      <c r="O44" s="19" t="str">
        <f>+女子!W24</f>
        <v/>
      </c>
      <c r="P44" s="19" t="str">
        <f>+女子!X24</f>
        <v/>
      </c>
      <c r="Q44" s="19" t="str">
        <f>+女子!Y24</f>
        <v/>
      </c>
      <c r="R44" s="19" t="str">
        <f>+女子!Z24</f>
        <v/>
      </c>
    </row>
    <row r="45" spans="1:18" x14ac:dyDescent="0.15">
      <c r="A45" s="139"/>
      <c r="B45" s="139"/>
      <c r="C45" s="139"/>
      <c r="D45" s="39">
        <v>19</v>
      </c>
      <c r="E45" s="39">
        <f>+女子!C25</f>
        <v>0</v>
      </c>
      <c r="F45" s="52">
        <f>+女子!L25</f>
        <v>0</v>
      </c>
      <c r="G45" s="52">
        <f>+女子!M25</f>
        <v>0</v>
      </c>
      <c r="H45" s="52">
        <f>+女子!N25</f>
        <v>0</v>
      </c>
      <c r="I45" s="19" t="str">
        <f>+女子!Q25</f>
        <v/>
      </c>
      <c r="J45" s="19" t="str">
        <f>+女子!R25</f>
        <v/>
      </c>
      <c r="K45" s="19" t="str">
        <f>+女子!S25</f>
        <v/>
      </c>
      <c r="L45" s="19" t="str">
        <f>+女子!T25</f>
        <v/>
      </c>
      <c r="M45" s="19" t="str">
        <f>+女子!U25</f>
        <v/>
      </c>
      <c r="N45" s="19" t="str">
        <f>+女子!V25</f>
        <v/>
      </c>
      <c r="O45" s="19" t="str">
        <f>+女子!W25</f>
        <v/>
      </c>
      <c r="P45" s="19" t="str">
        <f>+女子!X25</f>
        <v/>
      </c>
      <c r="Q45" s="19" t="str">
        <f>+女子!Y25</f>
        <v/>
      </c>
      <c r="R45" s="19" t="str">
        <f>+女子!Z25</f>
        <v/>
      </c>
    </row>
    <row r="46" spans="1:18" x14ac:dyDescent="0.15">
      <c r="A46" s="139"/>
      <c r="B46" s="139"/>
      <c r="C46" s="139"/>
      <c r="D46" s="39">
        <v>20</v>
      </c>
      <c r="E46" s="39">
        <f>+女子!C26</f>
        <v>0</v>
      </c>
      <c r="F46" s="52">
        <f>+女子!L26</f>
        <v>0</v>
      </c>
      <c r="G46" s="52">
        <f>+女子!M26</f>
        <v>0</v>
      </c>
      <c r="H46" s="52">
        <f>+女子!N26</f>
        <v>0</v>
      </c>
      <c r="I46" s="19" t="str">
        <f>+女子!Q26</f>
        <v/>
      </c>
      <c r="J46" s="19" t="str">
        <f>+女子!R26</f>
        <v/>
      </c>
      <c r="K46" s="19" t="str">
        <f>+女子!S26</f>
        <v/>
      </c>
      <c r="L46" s="19" t="str">
        <f>+女子!T26</f>
        <v/>
      </c>
      <c r="M46" s="19" t="str">
        <f>+女子!U26</f>
        <v/>
      </c>
      <c r="N46" s="19" t="str">
        <f>+女子!V26</f>
        <v/>
      </c>
      <c r="O46" s="19" t="str">
        <f>+女子!W26</f>
        <v/>
      </c>
      <c r="P46" s="19" t="str">
        <f>+女子!X26</f>
        <v/>
      </c>
      <c r="Q46" s="19" t="str">
        <f>+女子!Y26</f>
        <v/>
      </c>
      <c r="R46" s="19" t="str">
        <f>+女子!Z26</f>
        <v/>
      </c>
    </row>
  </sheetData>
  <sheetProtection sheet="1" objects="1" scenarios="1"/>
  <mergeCells count="24">
    <mergeCell ref="A27:A46"/>
    <mergeCell ref="C27:C46"/>
    <mergeCell ref="B27:B46"/>
    <mergeCell ref="G25:G26"/>
    <mergeCell ref="H25:H26"/>
    <mergeCell ref="A4:A23"/>
    <mergeCell ref="B4:B23"/>
    <mergeCell ref="C4:C23"/>
    <mergeCell ref="I2:R2"/>
    <mergeCell ref="I25:R25"/>
    <mergeCell ref="F2:F3"/>
    <mergeCell ref="A2:A3"/>
    <mergeCell ref="B2:B3"/>
    <mergeCell ref="C2:C3"/>
    <mergeCell ref="D2:D3"/>
    <mergeCell ref="E2:E3"/>
    <mergeCell ref="G2:G3"/>
    <mergeCell ref="H2:H3"/>
    <mergeCell ref="A25:A26"/>
    <mergeCell ref="B25:B26"/>
    <mergeCell ref="C25:C26"/>
    <mergeCell ref="D25:D26"/>
    <mergeCell ref="E25:E26"/>
    <mergeCell ref="F25:F26"/>
  </mergeCells>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記入の仕方</vt:lpstr>
      <vt:lpstr>事前調査</vt:lpstr>
      <vt:lpstr>男子</vt:lpstr>
      <vt:lpstr>女子</vt:lpstr>
      <vt:lpstr>入力不要１</vt:lpstr>
      <vt:lpstr>入力不要２(男)</vt:lpstr>
      <vt:lpstr>入力不要３(女)</vt:lpstr>
      <vt:lpstr>入力不要４(名簿)</vt:lpstr>
      <vt:lpstr>記入の仕方!Print_Area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Yamauchi Kohei</dc:creator>
  <cp:lastModifiedBy>秀明 今口</cp:lastModifiedBy>
  <cp:revision/>
  <cp:lastPrinted>2024-09-26T20:23:04Z</cp:lastPrinted>
  <dcterms:created xsi:type="dcterms:W3CDTF">2006-06-13T03:14:36Z</dcterms:created>
  <dcterms:modified xsi:type="dcterms:W3CDTF">2024-09-28T11:54:37Z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1041-6.4.0.1900</vt:lpwstr>
  </property>
  <property fmtid="{D5CDD505-2E9C-101B-9397-08002B2CF9AE}" pid="3" name="_NewReviewCycle">
    <vt:lpwstr/>
  </property>
</Properties>
</file>