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https://d.docs.live.net/7cbe1c0ffccc72fd/大会/20250622_市選手権大会/1.案内資料/"/>
    </mc:Choice>
  </mc:AlternateContent>
  <xr:revisionPtr revIDLastSave="0" documentId="8_{51C6028C-F2F9-4F3B-A7F8-ACBA9A06FD4D}" xr6:coauthVersionLast="47" xr6:coauthVersionMax="47" xr10:uidLastSave="{00000000-0000-0000-0000-000000000000}"/>
  <bookViews>
    <workbookView xWindow="-120" yWindow="-120" windowWidth="20730" windowHeight="11760" xr2:uid="{D4CD4F36-3AB1-4CC6-8628-F90A315422F0}"/>
  </bookViews>
  <sheets>
    <sheet name="申込書（選手用）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4" i="5" l="1"/>
  <c r="J58" i="5"/>
  <c r="L25" i="5"/>
  <c r="M25" i="5"/>
  <c r="N25" i="5"/>
  <c r="O25" i="5"/>
  <c r="J25" i="5"/>
  <c r="P25" i="5"/>
  <c r="L26" i="5"/>
  <c r="M26" i="5"/>
  <c r="N26" i="5"/>
  <c r="O26" i="5"/>
  <c r="J26" i="5"/>
  <c r="P26" i="5"/>
  <c r="L27" i="5"/>
  <c r="M27" i="5"/>
  <c r="N27" i="5"/>
  <c r="O27" i="5"/>
  <c r="J27" i="5" s="1"/>
  <c r="P27" i="5"/>
  <c r="L28" i="5"/>
  <c r="M28" i="5"/>
  <c r="N28" i="5"/>
  <c r="O28" i="5"/>
  <c r="J28" i="5"/>
  <c r="P28" i="5"/>
  <c r="L29" i="5"/>
  <c r="M29" i="5"/>
  <c r="N29" i="5"/>
  <c r="O29" i="5"/>
  <c r="J29" i="5" s="1"/>
  <c r="P29" i="5"/>
  <c r="L30" i="5"/>
  <c r="M30" i="5"/>
  <c r="N30" i="5"/>
  <c r="O30" i="5"/>
  <c r="J30" i="5"/>
  <c r="P30" i="5"/>
  <c r="L31" i="5"/>
  <c r="M31" i="5"/>
  <c r="N31" i="5"/>
  <c r="O31" i="5"/>
  <c r="J31" i="5" s="1"/>
  <c r="P31" i="5"/>
  <c r="L32" i="5"/>
  <c r="M32" i="5"/>
  <c r="N32" i="5"/>
  <c r="O32" i="5"/>
  <c r="J32" i="5"/>
  <c r="P32" i="5"/>
  <c r="L33" i="5"/>
  <c r="M33" i="5"/>
  <c r="N33" i="5"/>
  <c r="O33" i="5"/>
  <c r="J33" i="5" s="1"/>
  <c r="P33" i="5"/>
  <c r="L34" i="5"/>
  <c r="M34" i="5"/>
  <c r="N34" i="5"/>
  <c r="O34" i="5"/>
  <c r="J34" i="5"/>
  <c r="P34" i="5"/>
  <c r="L35" i="5"/>
  <c r="M35" i="5"/>
  <c r="N35" i="5"/>
  <c r="O35" i="5"/>
  <c r="J35" i="5" s="1"/>
  <c r="P35" i="5"/>
  <c r="L36" i="5"/>
  <c r="M36" i="5"/>
  <c r="N36" i="5"/>
  <c r="O36" i="5"/>
  <c r="J36" i="5"/>
  <c r="P36" i="5"/>
  <c r="L37" i="5"/>
  <c r="M37" i="5"/>
  <c r="N37" i="5"/>
  <c r="O37" i="5"/>
  <c r="J37" i="5"/>
  <c r="P37" i="5"/>
  <c r="L38" i="5"/>
  <c r="M38" i="5"/>
  <c r="N38" i="5"/>
  <c r="O38" i="5"/>
  <c r="J38" i="5"/>
  <c r="P38" i="5"/>
  <c r="L39" i="5"/>
  <c r="M39" i="5"/>
  <c r="N39" i="5"/>
  <c r="O39" i="5"/>
  <c r="J39" i="5"/>
  <c r="P39" i="5"/>
  <c r="L40" i="5"/>
  <c r="M40" i="5"/>
  <c r="N40" i="5"/>
  <c r="O40" i="5"/>
  <c r="J40" i="5"/>
  <c r="P40" i="5"/>
  <c r="L41" i="5"/>
  <c r="M41" i="5"/>
  <c r="N41" i="5"/>
  <c r="O41" i="5"/>
  <c r="J41" i="5"/>
  <c r="P41" i="5"/>
  <c r="L42" i="5"/>
  <c r="M42" i="5"/>
  <c r="N42" i="5"/>
  <c r="O42" i="5"/>
  <c r="J42" i="5"/>
  <c r="P42" i="5"/>
  <c r="L43" i="5"/>
  <c r="M43" i="5"/>
  <c r="N43" i="5"/>
  <c r="O43" i="5"/>
  <c r="J43" i="5"/>
  <c r="P43" i="5"/>
  <c r="L44" i="5"/>
  <c r="M44" i="5"/>
  <c r="N44" i="5"/>
  <c r="O44" i="5"/>
  <c r="J44" i="5"/>
  <c r="P44" i="5"/>
  <c r="L45" i="5"/>
  <c r="M45" i="5"/>
  <c r="N45" i="5"/>
  <c r="O45" i="5"/>
  <c r="J45" i="5"/>
  <c r="P45" i="5"/>
  <c r="L46" i="5"/>
  <c r="M46" i="5"/>
  <c r="N46" i="5"/>
  <c r="O46" i="5"/>
  <c r="J46" i="5"/>
  <c r="P46" i="5"/>
  <c r="L47" i="5"/>
  <c r="M47" i="5"/>
  <c r="N47" i="5"/>
  <c r="O47" i="5"/>
  <c r="J47" i="5"/>
  <c r="P47" i="5"/>
  <c r="L48" i="5"/>
  <c r="M48" i="5"/>
  <c r="N48" i="5"/>
  <c r="O48" i="5"/>
  <c r="J48" i="5"/>
  <c r="P48" i="5"/>
  <c r="L49" i="5"/>
  <c r="M49" i="5"/>
  <c r="N49" i="5"/>
  <c r="O49" i="5"/>
  <c r="J49" i="5"/>
  <c r="P49" i="5"/>
  <c r="L50" i="5"/>
  <c r="M50" i="5"/>
  <c r="N50" i="5"/>
  <c r="O50" i="5"/>
  <c r="J50" i="5"/>
  <c r="P50" i="5"/>
  <c r="L51" i="5"/>
  <c r="M51" i="5"/>
  <c r="N51" i="5"/>
  <c r="O51" i="5"/>
  <c r="J51" i="5"/>
  <c r="P51" i="5"/>
  <c r="L52" i="5"/>
  <c r="M52" i="5"/>
  <c r="N52" i="5"/>
  <c r="O52" i="5"/>
  <c r="J52" i="5"/>
  <c r="P52" i="5"/>
  <c r="L53" i="5"/>
  <c r="M53" i="5"/>
  <c r="N53" i="5"/>
  <c r="O53" i="5"/>
  <c r="J53" i="5"/>
  <c r="P53" i="5"/>
  <c r="L54" i="5"/>
  <c r="M54" i="5"/>
  <c r="N54" i="5"/>
  <c r="O54" i="5"/>
  <c r="P54" i="5"/>
  <c r="B58" i="5"/>
  <c r="B59" i="5"/>
  <c r="B60" i="5"/>
  <c r="B61" i="5"/>
  <c r="B62" i="5"/>
  <c r="B63" i="5"/>
  <c r="B64" i="5"/>
  <c r="B65" i="5"/>
  <c r="B66" i="5"/>
  <c r="G66" i="5" s="1"/>
  <c r="B67" i="5"/>
  <c r="B68" i="5"/>
  <c r="B69" i="5"/>
  <c r="B70" i="5"/>
  <c r="B71" i="5"/>
  <c r="B72" i="5"/>
  <c r="B73" i="5"/>
  <c r="G73" i="5" s="1"/>
  <c r="B74" i="5"/>
  <c r="G61" i="5" l="1"/>
  <c r="G71" i="5"/>
  <c r="G69" i="5"/>
  <c r="G59" i="5"/>
  <c r="G67" i="5"/>
  <c r="G74" i="5"/>
  <c r="G58" i="5"/>
  <c r="G62" i="5"/>
  <c r="G70" i="5"/>
  <c r="G64" i="5"/>
  <c r="G68" i="5"/>
  <c r="G65" i="5"/>
  <c r="G63" i="5"/>
  <c r="G60" i="5"/>
  <c r="G72" i="5"/>
  <c r="G75" i="5" l="1"/>
</calcChain>
</file>

<file path=xl/sharedStrings.xml><?xml version="1.0" encoding="utf-8"?>
<sst xmlns="http://schemas.openxmlformats.org/spreadsheetml/2006/main" count="59" uniqueCount="57">
  <si>
    <t>団体・学校名</t>
    <rPh sb="0" eb="2">
      <t>ダンタイ</t>
    </rPh>
    <rPh sb="3" eb="6">
      <t>ガッコウメイ</t>
    </rPh>
    <phoneticPr fontId="1"/>
  </si>
  <si>
    <t>申込責任者</t>
    <rPh sb="0" eb="2">
      <t>モウシコミ</t>
    </rPh>
    <rPh sb="2" eb="5">
      <t>セキニンシャ</t>
    </rPh>
    <phoneticPr fontId="1"/>
  </si>
  <si>
    <t>連絡先</t>
    <rPh sb="0" eb="3">
      <t>レンラクサキ</t>
    </rPh>
    <phoneticPr fontId="1"/>
  </si>
  <si>
    <t>郵便番号</t>
    <rPh sb="0" eb="4">
      <t>ユウビンバンゴウ</t>
    </rPh>
    <phoneticPr fontId="1"/>
  </si>
  <si>
    <t>電話番号</t>
    <rPh sb="0" eb="4">
      <t>デンワバンゴウ</t>
    </rPh>
    <phoneticPr fontId="1"/>
  </si>
  <si>
    <t>学年</t>
    <rPh sb="0" eb="2">
      <t>ガクネン</t>
    </rPh>
    <phoneticPr fontId="1"/>
  </si>
  <si>
    <t>体重Kg</t>
    <rPh sb="0" eb="2">
      <t>タイジュウ</t>
    </rPh>
    <phoneticPr fontId="1"/>
  </si>
  <si>
    <t>住　　所</t>
    <rPh sb="0" eb="1">
      <t>ジュウ</t>
    </rPh>
    <rPh sb="3" eb="4">
      <t>ショ</t>
    </rPh>
    <phoneticPr fontId="1"/>
  </si>
  <si>
    <t>No</t>
    <phoneticPr fontId="1"/>
  </si>
  <si>
    <t>性別</t>
    <rPh sb="0" eb="2">
      <t>セイベツ</t>
    </rPh>
    <phoneticPr fontId="1"/>
  </si>
  <si>
    <t>氏名</t>
    <rPh sb="0" eb="2">
      <t>シメイ</t>
    </rPh>
    <phoneticPr fontId="1"/>
  </si>
  <si>
    <t>ﾌﾘｶﾞﾅ</t>
    <phoneticPr fontId="1"/>
  </si>
  <si>
    <t>出場クラス（入力不要〔自動判定〕）</t>
    <rPh sb="0" eb="2">
      <t>シュツジョウ</t>
    </rPh>
    <rPh sb="6" eb="8">
      <t>ニュウリョク</t>
    </rPh>
    <rPh sb="8" eb="10">
      <t>フヨウ</t>
    </rPh>
    <rPh sb="11" eb="13">
      <t>ジドウ</t>
    </rPh>
    <rPh sb="13" eb="15">
      <t>ハンテイ</t>
    </rPh>
    <phoneticPr fontId="1"/>
  </si>
  <si>
    <t>№</t>
    <phoneticPr fontId="1"/>
  </si>
  <si>
    <t>審判員氏名※1</t>
    <rPh sb="0" eb="3">
      <t>シンパンイン</t>
    </rPh>
    <rPh sb="3" eb="5">
      <t>シメイ</t>
    </rPh>
    <phoneticPr fontId="1"/>
  </si>
  <si>
    <t>大会補助員※2</t>
    <rPh sb="0" eb="2">
      <t>タイカイ</t>
    </rPh>
    <rPh sb="2" eb="5">
      <t>ホジョイン</t>
    </rPh>
    <phoneticPr fontId="1"/>
  </si>
  <si>
    <t>小学校</t>
    <rPh sb="0" eb="3">
      <t>ショウガッコウ</t>
    </rPh>
    <phoneticPr fontId="1"/>
  </si>
  <si>
    <t>中学校</t>
    <rPh sb="0" eb="3">
      <t>チュウガッコウ</t>
    </rPh>
    <phoneticPr fontId="1"/>
  </si>
  <si>
    <t>-</t>
    <phoneticPr fontId="1"/>
  </si>
  <si>
    <t>高校</t>
    <rPh sb="0" eb="2">
      <t>コウコウ</t>
    </rPh>
    <phoneticPr fontId="1"/>
  </si>
  <si>
    <t>高専</t>
    <rPh sb="0" eb="2">
      <t>コウセン</t>
    </rPh>
    <phoneticPr fontId="1"/>
  </si>
  <si>
    <t>大学</t>
    <rPh sb="0" eb="2">
      <t>ダイガク</t>
    </rPh>
    <phoneticPr fontId="1"/>
  </si>
  <si>
    <t>一般</t>
    <rPh sb="0" eb="2">
      <t>イッパン</t>
    </rPh>
    <phoneticPr fontId="1"/>
  </si>
  <si>
    <t>小学生低学年25kg以下級の部</t>
    <rPh sb="0" eb="2">
      <t>ショウガク</t>
    </rPh>
    <rPh sb="2" eb="3">
      <t>セイ</t>
    </rPh>
    <rPh sb="3" eb="6">
      <t>テイガクネン</t>
    </rPh>
    <rPh sb="10" eb="12">
      <t>イカ</t>
    </rPh>
    <rPh sb="12" eb="13">
      <t>キュウ</t>
    </rPh>
    <rPh sb="14" eb="15">
      <t>ブ</t>
    </rPh>
    <phoneticPr fontId="1"/>
  </si>
  <si>
    <t>小学生低学年25kg超級の部</t>
    <rPh sb="0" eb="2">
      <t>ショウガク</t>
    </rPh>
    <rPh sb="2" eb="3">
      <t>セイ</t>
    </rPh>
    <rPh sb="3" eb="6">
      <t>テイガクネン</t>
    </rPh>
    <rPh sb="10" eb="11">
      <t>チョウ</t>
    </rPh>
    <rPh sb="11" eb="12">
      <t>キュウ</t>
    </rPh>
    <rPh sb="13" eb="14">
      <t>ブ</t>
    </rPh>
    <phoneticPr fontId="1"/>
  </si>
  <si>
    <t>小学生中学年30kg以下級の部</t>
    <rPh sb="0" eb="2">
      <t>ショウガク</t>
    </rPh>
    <rPh sb="2" eb="3">
      <t>セイ</t>
    </rPh>
    <rPh sb="3" eb="6">
      <t>チュウガクネン</t>
    </rPh>
    <rPh sb="10" eb="12">
      <t>イカ</t>
    </rPh>
    <rPh sb="12" eb="13">
      <t>キュウ</t>
    </rPh>
    <rPh sb="14" eb="15">
      <t>ブ</t>
    </rPh>
    <phoneticPr fontId="1"/>
  </si>
  <si>
    <t>小学生中学年30kg超級の部</t>
    <rPh sb="0" eb="2">
      <t>ショウガク</t>
    </rPh>
    <rPh sb="2" eb="3">
      <t>セイ</t>
    </rPh>
    <rPh sb="3" eb="6">
      <t>チュウガクネン</t>
    </rPh>
    <rPh sb="10" eb="11">
      <t>チョウ</t>
    </rPh>
    <rPh sb="11" eb="12">
      <t>キュウ</t>
    </rPh>
    <rPh sb="13" eb="14">
      <t>ブ</t>
    </rPh>
    <phoneticPr fontId="1"/>
  </si>
  <si>
    <t>小学生高学年男子45kg以下級の部</t>
    <rPh sb="0" eb="2">
      <t>ショウガク</t>
    </rPh>
    <rPh sb="2" eb="3">
      <t>セイ</t>
    </rPh>
    <rPh sb="3" eb="4">
      <t>コウ</t>
    </rPh>
    <rPh sb="4" eb="6">
      <t>ガクネン</t>
    </rPh>
    <rPh sb="6" eb="8">
      <t>ダンシ</t>
    </rPh>
    <rPh sb="12" eb="14">
      <t>イカ</t>
    </rPh>
    <rPh sb="14" eb="15">
      <t>キュウ</t>
    </rPh>
    <rPh sb="16" eb="17">
      <t>ブ</t>
    </rPh>
    <phoneticPr fontId="1"/>
  </si>
  <si>
    <t>小学生高学年男子45kg超級の部</t>
    <rPh sb="0" eb="2">
      <t>ショウガク</t>
    </rPh>
    <rPh sb="2" eb="3">
      <t>セイ</t>
    </rPh>
    <rPh sb="3" eb="4">
      <t>コウ</t>
    </rPh>
    <rPh sb="4" eb="6">
      <t>ガクネン</t>
    </rPh>
    <rPh sb="6" eb="8">
      <t>ダンシ</t>
    </rPh>
    <rPh sb="12" eb="13">
      <t>チョウ</t>
    </rPh>
    <rPh sb="13" eb="14">
      <t>キュウ</t>
    </rPh>
    <rPh sb="15" eb="16">
      <t>ブ</t>
    </rPh>
    <phoneticPr fontId="1"/>
  </si>
  <si>
    <t>中学生男子１年生の部</t>
    <rPh sb="0" eb="2">
      <t>チュウガク</t>
    </rPh>
    <rPh sb="2" eb="3">
      <t>セイ</t>
    </rPh>
    <rPh sb="3" eb="5">
      <t>ダンシ</t>
    </rPh>
    <rPh sb="6" eb="8">
      <t>ネンセイ</t>
    </rPh>
    <rPh sb="9" eb="10">
      <t>ブ</t>
    </rPh>
    <phoneticPr fontId="1"/>
  </si>
  <si>
    <t>中学生男子２年生の部</t>
    <rPh sb="0" eb="2">
      <t>チュウガク</t>
    </rPh>
    <rPh sb="2" eb="3">
      <t>セイ</t>
    </rPh>
    <rPh sb="3" eb="5">
      <t>ダンシ</t>
    </rPh>
    <rPh sb="6" eb="8">
      <t>ネンセイ</t>
    </rPh>
    <rPh sb="9" eb="10">
      <t>ブ</t>
    </rPh>
    <phoneticPr fontId="1"/>
  </si>
  <si>
    <t>中学生男子３年生の部</t>
    <rPh sb="0" eb="2">
      <t>チュウガク</t>
    </rPh>
    <rPh sb="2" eb="3">
      <t>セイ</t>
    </rPh>
    <rPh sb="3" eb="5">
      <t>ダンシ</t>
    </rPh>
    <rPh sb="6" eb="8">
      <t>ネンセイ</t>
    </rPh>
    <rPh sb="9" eb="10">
      <t>ブ</t>
    </rPh>
    <phoneticPr fontId="1"/>
  </si>
  <si>
    <t>中学生女子１年生の部</t>
    <rPh sb="0" eb="2">
      <t>チュウガク</t>
    </rPh>
    <rPh sb="2" eb="3">
      <t>セイ</t>
    </rPh>
    <rPh sb="3" eb="5">
      <t>ジョシ</t>
    </rPh>
    <rPh sb="6" eb="8">
      <t>ネンセイ</t>
    </rPh>
    <rPh sb="9" eb="10">
      <t>ブ</t>
    </rPh>
    <phoneticPr fontId="1"/>
  </si>
  <si>
    <t>中学生女子２年生の部</t>
    <rPh sb="0" eb="2">
      <t>チュウガク</t>
    </rPh>
    <rPh sb="2" eb="3">
      <t>セイ</t>
    </rPh>
    <rPh sb="3" eb="5">
      <t>ジョシ</t>
    </rPh>
    <rPh sb="6" eb="8">
      <t>ネンセイ</t>
    </rPh>
    <rPh sb="9" eb="10">
      <t>ブ</t>
    </rPh>
    <phoneticPr fontId="1"/>
  </si>
  <si>
    <t>中学生女子３年生の部</t>
    <rPh sb="0" eb="2">
      <t>チュウガク</t>
    </rPh>
    <rPh sb="2" eb="3">
      <t>セイ</t>
    </rPh>
    <rPh sb="3" eb="5">
      <t>ジョシ</t>
    </rPh>
    <rPh sb="6" eb="8">
      <t>ネンセイ</t>
    </rPh>
    <rPh sb="9" eb="10">
      <t>ブ</t>
    </rPh>
    <phoneticPr fontId="1"/>
  </si>
  <si>
    <t>一般・大学・高専・高校女子の部</t>
    <rPh sb="0" eb="2">
      <t>イッパン</t>
    </rPh>
    <rPh sb="3" eb="5">
      <t>ダイガク</t>
    </rPh>
    <rPh sb="6" eb="7">
      <t>タカイ</t>
    </rPh>
    <rPh sb="7" eb="8">
      <t>アツム</t>
    </rPh>
    <rPh sb="9" eb="11">
      <t>コウコウ</t>
    </rPh>
    <rPh sb="11" eb="13">
      <t>ジョシ</t>
    </rPh>
    <rPh sb="14" eb="15">
      <t>ブ</t>
    </rPh>
    <phoneticPr fontId="1"/>
  </si>
  <si>
    <t>一般・大学・高専・高校男子の部</t>
    <rPh sb="0" eb="2">
      <t>イッパン</t>
    </rPh>
    <rPh sb="3" eb="5">
      <t>ダイガク</t>
    </rPh>
    <rPh sb="6" eb="7">
      <t>タカイ</t>
    </rPh>
    <rPh sb="7" eb="8">
      <t>アツム</t>
    </rPh>
    <rPh sb="9" eb="11">
      <t>コウコウ</t>
    </rPh>
    <rPh sb="11" eb="13">
      <t>ダンシ</t>
    </rPh>
    <rPh sb="14" eb="15">
      <t>ブ</t>
    </rPh>
    <phoneticPr fontId="1"/>
  </si>
  <si>
    <t>アシストの部</t>
    <rPh sb="5" eb="6">
      <t>ブ</t>
    </rPh>
    <phoneticPr fontId="1"/>
  </si>
  <si>
    <t>人数</t>
    <rPh sb="0" eb="2">
      <t>ニンズウ</t>
    </rPh>
    <phoneticPr fontId="1"/>
  </si>
  <si>
    <t>《申込確認用（自動計算）》</t>
    <rPh sb="1" eb="3">
      <t>モウシコミ</t>
    </rPh>
    <rPh sb="3" eb="6">
      <t>カクニンヨウ</t>
    </rPh>
    <rPh sb="7" eb="9">
      <t>ジドウ</t>
    </rPh>
    <rPh sb="9" eb="11">
      <t>ケイサン</t>
    </rPh>
    <phoneticPr fontId="1"/>
  </si>
  <si>
    <t>合計</t>
    <rPh sb="0" eb="2">
      <t>ゴウケイ</t>
    </rPh>
    <phoneticPr fontId="1"/>
  </si>
  <si>
    <t>学校判定</t>
    <rPh sb="0" eb="2">
      <t>ガッコウ</t>
    </rPh>
    <rPh sb="2" eb="4">
      <t>ハンテイ</t>
    </rPh>
    <phoneticPr fontId="1"/>
  </si>
  <si>
    <t>アシスト</t>
    <phoneticPr fontId="1"/>
  </si>
  <si>
    <t>小学校判定</t>
    <rPh sb="0" eb="3">
      <t>ショウガッコウ</t>
    </rPh>
    <rPh sb="3" eb="5">
      <t>ハンテイ</t>
    </rPh>
    <phoneticPr fontId="1"/>
  </si>
  <si>
    <t>中学生判定</t>
    <rPh sb="0" eb="2">
      <t>チュウガク</t>
    </rPh>
    <rPh sb="2" eb="3">
      <t>セイ</t>
    </rPh>
    <rPh sb="3" eb="5">
      <t>ハンテイ</t>
    </rPh>
    <phoneticPr fontId="1"/>
  </si>
  <si>
    <t>一般判定</t>
    <rPh sb="0" eb="2">
      <t>イッパン</t>
    </rPh>
    <rPh sb="2" eb="4">
      <t>ハンテイ</t>
    </rPh>
    <phoneticPr fontId="1"/>
  </si>
  <si>
    <t>金額判定</t>
    <rPh sb="0" eb="2">
      <t>キンガク</t>
    </rPh>
    <rPh sb="2" eb="4">
      <t>ハンテイ</t>
    </rPh>
    <phoneticPr fontId="1"/>
  </si>
  <si>
    <t>《参加費（自動計算）》</t>
    <rPh sb="1" eb="4">
      <t>サンカヒ</t>
    </rPh>
    <rPh sb="5" eb="7">
      <t>ジドウ</t>
    </rPh>
    <rPh sb="7" eb="9">
      <t>ケイサン</t>
    </rPh>
    <phoneticPr fontId="1"/>
  </si>
  <si>
    <t>監督氏名</t>
    <rPh sb="0" eb="2">
      <t>カントク</t>
    </rPh>
    <rPh sb="2" eb="4">
      <t>シメイ</t>
    </rPh>
    <phoneticPr fontId="1"/>
  </si>
  <si>
    <t>大会役員氏名</t>
    <rPh sb="0" eb="2">
      <t>タイカイ</t>
    </rPh>
    <rPh sb="2" eb="4">
      <t>ヤクイン</t>
    </rPh>
    <rPh sb="4" eb="6">
      <t>シメイ</t>
    </rPh>
    <phoneticPr fontId="1"/>
  </si>
  <si>
    <t>小学生高学年女子45kg以下級の部</t>
    <rPh sb="0" eb="2">
      <t>ショウガク</t>
    </rPh>
    <rPh sb="2" eb="3">
      <t>セイ</t>
    </rPh>
    <rPh sb="3" eb="4">
      <t>コウ</t>
    </rPh>
    <rPh sb="4" eb="6">
      <t>ガクネン</t>
    </rPh>
    <rPh sb="6" eb="8">
      <t>ジョシ</t>
    </rPh>
    <rPh sb="12" eb="14">
      <t>イカ</t>
    </rPh>
    <rPh sb="14" eb="15">
      <t>キュウ</t>
    </rPh>
    <rPh sb="16" eb="17">
      <t>ブ</t>
    </rPh>
    <phoneticPr fontId="1"/>
  </si>
  <si>
    <t>小学生高学年女子45kg超級の部</t>
    <rPh sb="0" eb="2">
      <t>ショウガク</t>
    </rPh>
    <rPh sb="2" eb="3">
      <t>セイ</t>
    </rPh>
    <rPh sb="3" eb="4">
      <t>コウ</t>
    </rPh>
    <rPh sb="4" eb="6">
      <t>ガクネン</t>
    </rPh>
    <rPh sb="6" eb="8">
      <t>ジョシ</t>
    </rPh>
    <rPh sb="12" eb="13">
      <t>チョウ</t>
    </rPh>
    <rPh sb="13" eb="14">
      <t>キュウ</t>
    </rPh>
    <rPh sb="15" eb="16">
      <t>ブ</t>
    </rPh>
    <phoneticPr fontId="1"/>
  </si>
  <si>
    <t>※2：大会補助員の方には、選手の整列・呼び出しなどを依頼します。審判資格のない先生・保護者などご協力ください。</t>
    <rPh sb="3" eb="5">
      <t>タイカイ</t>
    </rPh>
    <rPh sb="5" eb="8">
      <t>ホジョイン</t>
    </rPh>
    <rPh sb="9" eb="10">
      <t>カタ</t>
    </rPh>
    <rPh sb="13" eb="15">
      <t>センシュ</t>
    </rPh>
    <rPh sb="16" eb="18">
      <t>セイレツ</t>
    </rPh>
    <rPh sb="19" eb="20">
      <t>ヨ</t>
    </rPh>
    <rPh sb="21" eb="22">
      <t>ダ</t>
    </rPh>
    <rPh sb="26" eb="28">
      <t>イライ</t>
    </rPh>
    <phoneticPr fontId="1"/>
  </si>
  <si>
    <t>段位</t>
    <rPh sb="0" eb="2">
      <t>ダンイ</t>
    </rPh>
    <phoneticPr fontId="1"/>
  </si>
  <si>
    <t>※1：審判員（Cライセンス以上）を、ご選出ください。【選手10名以下１名以上、20名以下２名以上、30名以下３名以上】</t>
    <rPh sb="3" eb="6">
      <t>シンパンイン</t>
    </rPh>
    <rPh sb="13" eb="15">
      <t>イジョウ</t>
    </rPh>
    <rPh sb="19" eb="21">
      <t>センシュツ</t>
    </rPh>
    <rPh sb="27" eb="29">
      <t>センシュ</t>
    </rPh>
    <rPh sb="31" eb="32">
      <t>メイ</t>
    </rPh>
    <rPh sb="32" eb="34">
      <t>イカ</t>
    </rPh>
    <rPh sb="35" eb="36">
      <t>メイ</t>
    </rPh>
    <rPh sb="36" eb="38">
      <t>イジョウ</t>
    </rPh>
    <rPh sb="41" eb="44">
      <t>メイイカ</t>
    </rPh>
    <rPh sb="45" eb="48">
      <t>メイイジョウ</t>
    </rPh>
    <rPh sb="51" eb="52">
      <t>メイ</t>
    </rPh>
    <rPh sb="52" eb="54">
      <t>イカ</t>
    </rPh>
    <rPh sb="55" eb="56">
      <t>メイ</t>
    </rPh>
    <rPh sb="56" eb="58">
      <t>イジョウ</t>
    </rPh>
    <phoneticPr fontId="1"/>
  </si>
  <si>
    <r>
      <t>《選手》　</t>
    </r>
    <r>
      <rPr>
        <b/>
        <u/>
        <sz val="11"/>
        <color indexed="10"/>
        <rFont val="ＭＳ Ｐゴシック"/>
        <family val="3"/>
        <charset val="128"/>
      </rPr>
      <t>実力の順に、必ず入力をお願いします。</t>
    </r>
    <rPh sb="1" eb="3">
      <t>センシュ</t>
    </rPh>
    <rPh sb="5" eb="7">
      <t>ジツリョク</t>
    </rPh>
    <rPh sb="8" eb="9">
      <t>ジュン</t>
    </rPh>
    <rPh sb="11" eb="12">
      <t>カナラ</t>
    </rPh>
    <rPh sb="13" eb="15">
      <t>ニュウリョク</t>
    </rPh>
    <rPh sb="17" eb="18">
      <t>ネガ</t>
    </rPh>
    <phoneticPr fontId="1"/>
  </si>
  <si>
    <t>令和７年度第５５回松江市柔道選手権大会
高尾邦雄先生追悼柔道大会　参加申込書</t>
    <rPh sb="0" eb="1">
      <t>レイ</t>
    </rPh>
    <rPh sb="1" eb="2">
      <t>ワ</t>
    </rPh>
    <rPh sb="3" eb="5">
      <t>ネンド</t>
    </rPh>
    <rPh sb="5" eb="6">
      <t>ダイ</t>
    </rPh>
    <rPh sb="8" eb="9">
      <t>カイ</t>
    </rPh>
    <rPh sb="9" eb="11">
      <t>マツエ</t>
    </rPh>
    <rPh sb="11" eb="12">
      <t>シ</t>
    </rPh>
    <rPh sb="12" eb="14">
      <t>ジュウドウ</t>
    </rPh>
    <rPh sb="14" eb="17">
      <t>センシュケン</t>
    </rPh>
    <rPh sb="17" eb="19">
      <t>タイカイ</t>
    </rPh>
    <rPh sb="20" eb="22">
      <t>タカオ</t>
    </rPh>
    <rPh sb="22" eb="23">
      <t>クニ</t>
    </rPh>
    <rPh sb="23" eb="24">
      <t>ユウ</t>
    </rPh>
    <rPh sb="24" eb="26">
      <t>センセイ</t>
    </rPh>
    <rPh sb="26" eb="28">
      <t>ツイトウ</t>
    </rPh>
    <rPh sb="28" eb="30">
      <t>ジュウドウ</t>
    </rPh>
    <rPh sb="30" eb="32">
      <t>タイカイ</t>
    </rPh>
    <rPh sb="33" eb="35">
      <t>サンカ</t>
    </rPh>
    <rPh sb="35" eb="38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</si>
</sst>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&quot;名&quot;"/>
    <numFmt numFmtId="178" formatCode="0.0"/>
  </numFmts>
  <fonts count="6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u/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176" fontId="0" fillId="2" borderId="3" xfId="0" applyNumberFormat="1" applyFill="1" applyBorder="1">
      <alignment vertical="center"/>
    </xf>
    <xf numFmtId="176" fontId="0" fillId="2" borderId="4" xfId="0" applyNumberFormat="1" applyFill="1" applyBorder="1">
      <alignment vertical="center"/>
    </xf>
    <xf numFmtId="176" fontId="0" fillId="2" borderId="5" xfId="0" applyNumberFormat="1" applyFill="1" applyBorder="1">
      <alignment vertical="center"/>
    </xf>
    <xf numFmtId="176" fontId="0" fillId="2" borderId="6" xfId="0" applyNumberFormat="1" applyFill="1" applyBorder="1">
      <alignment vertical="center"/>
    </xf>
    <xf numFmtId="0" fontId="0" fillId="2" borderId="7" xfId="0" applyFill="1" applyBorder="1" applyAlignment="1">
      <alignment horizontal="center" vertical="center"/>
    </xf>
    <xf numFmtId="38" fontId="4" fillId="2" borderId="8" xfId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38" fontId="4" fillId="0" borderId="0" xfId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3" borderId="17" xfId="0" applyFill="1" applyBorder="1" applyAlignment="1">
      <alignment vertical="center"/>
    </xf>
    <xf numFmtId="0" fontId="0" fillId="3" borderId="18" xfId="0" applyFill="1" applyBorder="1" applyAlignment="1">
      <alignment horizontal="center" vertical="center"/>
    </xf>
    <xf numFmtId="0" fontId="0" fillId="3" borderId="18" xfId="0" applyFill="1" applyBorder="1" applyAlignment="1">
      <alignment vertical="center"/>
    </xf>
    <xf numFmtId="178" fontId="0" fillId="3" borderId="18" xfId="0" applyNumberFormat="1" applyFill="1" applyBorder="1" applyAlignment="1">
      <alignment vertical="center"/>
    </xf>
    <xf numFmtId="0" fontId="0" fillId="3" borderId="14" xfId="0" applyFill="1" applyBorder="1" applyAlignment="1">
      <alignment vertical="center"/>
    </xf>
    <xf numFmtId="0" fontId="0" fillId="3" borderId="19" xfId="0" applyFill="1" applyBorder="1" applyAlignment="1">
      <alignment horizontal="center" vertical="center"/>
    </xf>
    <xf numFmtId="0" fontId="0" fillId="3" borderId="19" xfId="0" applyFill="1" applyBorder="1" applyAlignment="1">
      <alignment vertical="center"/>
    </xf>
    <xf numFmtId="178" fontId="0" fillId="3" borderId="19" xfId="0" applyNumberFormat="1" applyFill="1" applyBorder="1" applyAlignment="1">
      <alignment vertical="center"/>
    </xf>
    <xf numFmtId="0" fontId="0" fillId="4" borderId="14" xfId="0" applyFill="1" applyBorder="1" applyAlignment="1">
      <alignment vertical="center"/>
    </xf>
    <xf numFmtId="0" fontId="0" fillId="4" borderId="19" xfId="0" applyFill="1" applyBorder="1" applyAlignment="1">
      <alignment horizontal="center" vertical="center"/>
    </xf>
    <xf numFmtId="0" fontId="0" fillId="4" borderId="19" xfId="0" applyFill="1" applyBorder="1" applyAlignment="1">
      <alignment vertical="center"/>
    </xf>
    <xf numFmtId="178" fontId="0" fillId="4" borderId="19" xfId="0" applyNumberFormat="1" applyFill="1" applyBorder="1" applyAlignment="1">
      <alignment vertical="center"/>
    </xf>
    <xf numFmtId="0" fontId="0" fillId="5" borderId="14" xfId="0" applyFill="1" applyBorder="1" applyAlignment="1">
      <alignment vertical="center"/>
    </xf>
    <xf numFmtId="0" fontId="0" fillId="5" borderId="19" xfId="0" applyFill="1" applyBorder="1" applyAlignment="1">
      <alignment horizontal="center" vertical="center"/>
    </xf>
    <xf numFmtId="0" fontId="0" fillId="5" borderId="19" xfId="0" applyFill="1" applyBorder="1" applyAlignment="1">
      <alignment vertical="center"/>
    </xf>
    <xf numFmtId="178" fontId="0" fillId="5" borderId="19" xfId="0" applyNumberFormat="1" applyFill="1" applyBorder="1" applyAlignment="1">
      <alignment vertical="center"/>
    </xf>
    <xf numFmtId="0" fontId="0" fillId="5" borderId="15" xfId="0" applyFill="1" applyBorder="1" applyAlignment="1">
      <alignment vertical="center"/>
    </xf>
    <xf numFmtId="0" fontId="0" fillId="5" borderId="20" xfId="0" applyFill="1" applyBorder="1" applyAlignment="1">
      <alignment horizontal="center" vertical="center"/>
    </xf>
    <xf numFmtId="0" fontId="0" fillId="5" borderId="20" xfId="0" applyFill="1" applyBorder="1" applyAlignment="1">
      <alignment vertical="center"/>
    </xf>
    <xf numFmtId="178" fontId="0" fillId="5" borderId="20" xfId="0" applyNumberFormat="1" applyFill="1" applyBorder="1" applyAlignment="1">
      <alignment vertical="center"/>
    </xf>
    <xf numFmtId="0" fontId="5" fillId="0" borderId="0" xfId="0" applyFont="1">
      <alignment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2" borderId="28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2" borderId="14" xfId="0" applyFill="1" applyBorder="1" applyAlignment="1">
      <alignment horizontal="left" vertical="center"/>
    </xf>
    <xf numFmtId="0" fontId="0" fillId="2" borderId="19" xfId="0" applyFill="1" applyBorder="1" applyAlignment="1">
      <alignment horizontal="left" vertical="center"/>
    </xf>
    <xf numFmtId="0" fontId="0" fillId="0" borderId="11" xfId="0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2" borderId="17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0" borderId="2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0" xfId="0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ECF4C-9F20-4081-A75F-F7F0A0E463D2}">
  <sheetPr>
    <pageSetUpPr fitToPage="1"/>
  </sheetPr>
  <dimension ref="A1:IV75"/>
  <sheetViews>
    <sheetView tabSelected="1" workbookViewId="0"/>
  </sheetViews>
  <sheetFormatPr defaultColWidth="0" defaultRowHeight="13.5" x14ac:dyDescent="0.15"/>
  <cols>
    <col min="1" max="1" width="2.5" customWidth="1"/>
    <col min="2" max="2" width="4.5" customWidth="1"/>
    <col min="3" max="4" width="7.625" customWidth="1"/>
    <col min="5" max="5" width="5.25" bestFit="1" customWidth="1"/>
    <col min="6" max="6" width="18.375" customWidth="1"/>
    <col min="7" max="7" width="14.5" customWidth="1"/>
    <col min="8" max="8" width="6" customWidth="1"/>
    <col min="9" max="9" width="7.25" bestFit="1" customWidth="1"/>
    <col min="10" max="10" width="30.875" bestFit="1" customWidth="1"/>
    <col min="11" max="11" width="4" customWidth="1"/>
    <col min="12" max="256" width="7.625" hidden="1" customWidth="1"/>
    <col min="257" max="16384" width="9" hidden="1"/>
  </cols>
  <sheetData>
    <row r="1" spans="2:16" ht="13.5" customHeight="1" x14ac:dyDescent="0.15">
      <c r="B1" s="75" t="s">
        <v>56</v>
      </c>
      <c r="C1" s="75"/>
      <c r="D1" s="75"/>
      <c r="E1" s="75"/>
      <c r="F1" s="75"/>
      <c r="G1" s="75"/>
      <c r="H1" s="75"/>
      <c r="I1" s="75"/>
      <c r="J1" s="75"/>
      <c r="K1" s="2"/>
      <c r="M1" t="s">
        <v>16</v>
      </c>
      <c r="N1">
        <v>25</v>
      </c>
      <c r="O1" t="s">
        <v>18</v>
      </c>
      <c r="P1" t="s">
        <v>23</v>
      </c>
    </row>
    <row r="2" spans="2:16" x14ac:dyDescent="0.15">
      <c r="B2" s="75"/>
      <c r="C2" s="75"/>
      <c r="D2" s="75"/>
      <c r="E2" s="75"/>
      <c r="F2" s="75"/>
      <c r="G2" s="75"/>
      <c r="H2" s="75"/>
      <c r="I2" s="75"/>
      <c r="J2" s="75"/>
      <c r="K2" s="2"/>
      <c r="M2" t="s">
        <v>17</v>
      </c>
      <c r="N2">
        <v>30</v>
      </c>
      <c r="O2">
        <v>1</v>
      </c>
      <c r="P2" t="s">
        <v>24</v>
      </c>
    </row>
    <row r="3" spans="2:16" x14ac:dyDescent="0.15">
      <c r="M3" t="s">
        <v>19</v>
      </c>
      <c r="N3">
        <v>45</v>
      </c>
      <c r="O3">
        <v>2</v>
      </c>
      <c r="P3" t="s">
        <v>25</v>
      </c>
    </row>
    <row r="4" spans="2:16" x14ac:dyDescent="0.15">
      <c r="M4" t="s">
        <v>20</v>
      </c>
      <c r="O4">
        <v>3</v>
      </c>
      <c r="P4" t="s">
        <v>26</v>
      </c>
    </row>
    <row r="5" spans="2:16" x14ac:dyDescent="0.15">
      <c r="B5" s="68" t="s">
        <v>0</v>
      </c>
      <c r="C5" s="68"/>
      <c r="D5" s="68"/>
      <c r="E5" s="68"/>
      <c r="F5" s="68"/>
      <c r="G5" s="68"/>
      <c r="H5" s="68"/>
      <c r="I5" s="68"/>
      <c r="J5" s="68"/>
      <c r="K5" s="15"/>
      <c r="M5" t="s">
        <v>21</v>
      </c>
      <c r="O5">
        <v>4</v>
      </c>
      <c r="P5" t="s">
        <v>27</v>
      </c>
    </row>
    <row r="6" spans="2:16" x14ac:dyDescent="0.15">
      <c r="B6" s="68" t="s">
        <v>1</v>
      </c>
      <c r="C6" s="68"/>
      <c r="D6" s="68"/>
      <c r="E6" s="68"/>
      <c r="F6" s="68"/>
      <c r="G6" s="68"/>
      <c r="H6" s="68"/>
      <c r="I6" s="68"/>
      <c r="J6" s="68"/>
      <c r="K6" s="15"/>
      <c r="M6" t="s">
        <v>22</v>
      </c>
      <c r="O6">
        <v>5</v>
      </c>
      <c r="P6" t="s">
        <v>28</v>
      </c>
    </row>
    <row r="7" spans="2:16" x14ac:dyDescent="0.15">
      <c r="B7" s="68" t="s">
        <v>2</v>
      </c>
      <c r="C7" s="68"/>
      <c r="D7" s="68" t="s">
        <v>3</v>
      </c>
      <c r="E7" s="68"/>
      <c r="F7" s="68"/>
      <c r="G7" s="68"/>
      <c r="H7" s="68"/>
      <c r="I7" s="68"/>
      <c r="J7" s="68"/>
      <c r="K7" s="15"/>
      <c r="M7" t="s">
        <v>42</v>
      </c>
      <c r="O7">
        <v>6</v>
      </c>
      <c r="P7" t="s">
        <v>50</v>
      </c>
    </row>
    <row r="8" spans="2:16" x14ac:dyDescent="0.15">
      <c r="B8" s="68"/>
      <c r="C8" s="68"/>
      <c r="D8" s="68" t="s">
        <v>7</v>
      </c>
      <c r="E8" s="68"/>
      <c r="F8" s="68"/>
      <c r="G8" s="68"/>
      <c r="H8" s="68"/>
      <c r="I8" s="68"/>
      <c r="J8" s="68"/>
      <c r="K8" s="15"/>
      <c r="P8" t="s">
        <v>51</v>
      </c>
    </row>
    <row r="9" spans="2:16" x14ac:dyDescent="0.15">
      <c r="B9" s="68"/>
      <c r="C9" s="68"/>
      <c r="D9" s="68" t="s">
        <v>4</v>
      </c>
      <c r="E9" s="68"/>
      <c r="F9" s="68"/>
      <c r="G9" s="68"/>
      <c r="H9" s="68"/>
      <c r="I9" s="68"/>
      <c r="J9" s="68"/>
      <c r="K9" s="15"/>
      <c r="P9" t="s">
        <v>29</v>
      </c>
    </row>
    <row r="10" spans="2:16" x14ac:dyDescent="0.15">
      <c r="B10" s="74"/>
      <c r="C10" s="74"/>
      <c r="D10" s="74"/>
      <c r="E10" s="74"/>
      <c r="F10" s="74"/>
      <c r="P10" t="s">
        <v>30</v>
      </c>
    </row>
    <row r="11" spans="2:16" ht="14.25" thickBot="1" x14ac:dyDescent="0.2">
      <c r="P11" t="s">
        <v>31</v>
      </c>
    </row>
    <row r="12" spans="2:16" x14ac:dyDescent="0.15">
      <c r="B12" s="18" t="s">
        <v>13</v>
      </c>
      <c r="C12" s="57" t="s">
        <v>48</v>
      </c>
      <c r="D12" s="58"/>
      <c r="E12" s="23" t="s">
        <v>8</v>
      </c>
      <c r="F12" s="12" t="s">
        <v>14</v>
      </c>
      <c r="G12" s="21"/>
      <c r="H12" s="15"/>
      <c r="I12" s="71" t="s">
        <v>49</v>
      </c>
      <c r="J12" s="58"/>
      <c r="P12" t="s">
        <v>32</v>
      </c>
    </row>
    <row r="13" spans="2:16" x14ac:dyDescent="0.15">
      <c r="B13" s="19">
        <v>1</v>
      </c>
      <c r="C13" s="59"/>
      <c r="D13" s="60"/>
      <c r="E13" s="24">
        <v>1</v>
      </c>
      <c r="F13" s="25"/>
      <c r="G13" s="21"/>
      <c r="H13" s="15"/>
      <c r="I13" s="72"/>
      <c r="J13" s="60"/>
      <c r="K13" s="15"/>
      <c r="P13" t="s">
        <v>33</v>
      </c>
    </row>
    <row r="14" spans="2:16" x14ac:dyDescent="0.15">
      <c r="B14" s="19">
        <v>2</v>
      </c>
      <c r="C14" s="59"/>
      <c r="D14" s="60"/>
      <c r="E14" s="24">
        <v>2</v>
      </c>
      <c r="F14" s="25"/>
      <c r="G14" s="21"/>
      <c r="H14" s="15"/>
      <c r="I14" s="72"/>
      <c r="J14" s="60"/>
      <c r="K14" s="15"/>
      <c r="P14" t="s">
        <v>34</v>
      </c>
    </row>
    <row r="15" spans="2:16" x14ac:dyDescent="0.15">
      <c r="B15" s="19">
        <v>3</v>
      </c>
      <c r="C15" s="59"/>
      <c r="D15" s="60"/>
      <c r="E15" s="24">
        <v>3</v>
      </c>
      <c r="F15" s="25"/>
      <c r="G15" s="21"/>
      <c r="H15" s="15"/>
      <c r="I15" s="72"/>
      <c r="J15" s="60"/>
      <c r="K15" s="15"/>
      <c r="P15" t="s">
        <v>35</v>
      </c>
    </row>
    <row r="16" spans="2:16" x14ac:dyDescent="0.15">
      <c r="B16" s="19">
        <v>4</v>
      </c>
      <c r="C16" s="59"/>
      <c r="D16" s="60"/>
      <c r="E16" s="24" t="s">
        <v>8</v>
      </c>
      <c r="F16" s="25" t="s">
        <v>15</v>
      </c>
      <c r="G16" s="21"/>
      <c r="H16" s="15"/>
      <c r="I16" s="72"/>
      <c r="J16" s="60"/>
      <c r="K16" s="15"/>
      <c r="P16" t="s">
        <v>36</v>
      </c>
    </row>
    <row r="17" spans="2:16" x14ac:dyDescent="0.15">
      <c r="B17" s="19">
        <v>5</v>
      </c>
      <c r="C17" s="59"/>
      <c r="D17" s="60"/>
      <c r="E17" s="24">
        <v>1</v>
      </c>
      <c r="F17" s="25"/>
      <c r="G17" s="22"/>
      <c r="H17" s="3"/>
      <c r="I17" s="72"/>
      <c r="J17" s="60"/>
      <c r="K17" s="3"/>
      <c r="P17" t="s">
        <v>37</v>
      </c>
    </row>
    <row r="18" spans="2:16" ht="14.25" thickBot="1" x14ac:dyDescent="0.2">
      <c r="B18" s="20">
        <v>6</v>
      </c>
      <c r="C18" s="61"/>
      <c r="D18" s="62"/>
      <c r="E18" s="26">
        <v>2</v>
      </c>
      <c r="F18" s="52"/>
      <c r="G18" s="22"/>
      <c r="H18" s="3"/>
      <c r="I18" s="73"/>
      <c r="J18" s="62"/>
      <c r="K18" s="3"/>
    </row>
    <row r="19" spans="2:16" x14ac:dyDescent="0.15">
      <c r="B19" t="s">
        <v>54</v>
      </c>
    </row>
    <row r="20" spans="2:16" x14ac:dyDescent="0.15">
      <c r="B20" t="s">
        <v>52</v>
      </c>
    </row>
    <row r="23" spans="2:16" ht="18.75" customHeight="1" thickBot="1" x14ac:dyDescent="0.2">
      <c r="B23" s="51" t="s">
        <v>55</v>
      </c>
    </row>
    <row r="24" spans="2:16" ht="15.75" customHeight="1" thickBot="1" x14ac:dyDescent="0.2">
      <c r="B24" s="14" t="s">
        <v>8</v>
      </c>
      <c r="C24" s="65" t="s">
        <v>5</v>
      </c>
      <c r="D24" s="65"/>
      <c r="E24" s="53" t="s">
        <v>9</v>
      </c>
      <c r="F24" s="13" t="s">
        <v>10</v>
      </c>
      <c r="G24" s="53" t="s">
        <v>11</v>
      </c>
      <c r="H24" s="53" t="s">
        <v>53</v>
      </c>
      <c r="I24" s="53" t="s">
        <v>6</v>
      </c>
      <c r="J24" s="27" t="s">
        <v>12</v>
      </c>
      <c r="K24" s="15"/>
      <c r="L24" s="11" t="s">
        <v>41</v>
      </c>
      <c r="M24" s="1" t="s">
        <v>43</v>
      </c>
      <c r="N24" s="1" t="s">
        <v>44</v>
      </c>
      <c r="O24" s="1" t="s">
        <v>45</v>
      </c>
      <c r="P24" s="1" t="s">
        <v>46</v>
      </c>
    </row>
    <row r="25" spans="2:16" ht="14.25" thickTop="1" x14ac:dyDescent="0.15">
      <c r="B25" s="31">
        <v>1</v>
      </c>
      <c r="C25" s="32"/>
      <c r="D25" s="32"/>
      <c r="E25" s="32"/>
      <c r="F25" s="33"/>
      <c r="G25" s="33"/>
      <c r="H25" s="33"/>
      <c r="I25" s="34"/>
      <c r="J25" s="28" t="str">
        <f>IF(C25='申込書（選手用）'!$M$1,M25,IF(C25='申込書（選手用）'!$M$2,N25,O25))</f>
        <v/>
      </c>
      <c r="K25" s="3"/>
      <c r="L25" t="str">
        <f>IF(C25='申込書（選手用）'!$M$1,"小学校",IF(C25='申込書（選手用）'!$M$2,"中学校",IF(OR(C25='申込書（選手用）'!$M$3,C25='申込書（選手用）'!$M$4,C25='申込書（選手用）'!$M$5,C25='申込書（選手用）'!$M$6),"一般",IF(C25='申込書（選手用）'!$M$7,"アシスト","エラー"))))</f>
        <v>エラー</v>
      </c>
      <c r="M25" t="str">
        <f>IF(OR(D25=1,D25=2),IF(I25&lt;='申込書（選手用）'!$N$1,'申込書（選手用）'!$P$1,'申込書（選手用）'!$P$2),IF(OR(D25=3,D25=4),IF(I25&lt;='申込書（選手用）'!$N$2,'申込書（選手用）'!$P$3,'申込書（選手用）'!$P$4),IF(OR(D25=5,D25=6),IF(E25="男",IF(I25&lt;='申込書（選手用）'!$N$3,'申込書（選手用）'!$P$5,'申込書（選手用）'!$P$6),IF(I25&lt;='申込書（選手用）'!$N$3,'申込書（選手用）'!$P$7,'申込書（選手用）'!$P$8)),"エラー")))</f>
        <v>エラー</v>
      </c>
      <c r="N25" t="str">
        <f>IF(E25="男",IF(D25=1,'申込書（選手用）'!$P$9,IF(D25=2,'申込書（選手用）'!$P$10,IF(D25=3,'申込書（選手用）'!$P$11,"エラー"))),IF(E25="女",IF(D25=1,'申込書（選手用）'!$P$12,IF(D25=2,'申込書（選手用）'!$P$13,IF(D25=3,'申込書（選手用）'!$P$14,"エラー"))),"エラー"))</f>
        <v>エラー</v>
      </c>
      <c r="O25" t="str">
        <f>IF(OR(C25='申込書（選手用）'!$M$3,C25='申込書（選手用）'!$M$4,C25='申込書（選手用）'!$M$5,C25='申込書（選手用）'!$M$6),IF(E25="男",'申込書（選手用）'!$P$16,'申込書（選手用）'!$P$15),IF(C25='申込書（選手用）'!$M$7,'申込書（選手用）'!$P$17,""))</f>
        <v/>
      </c>
      <c r="P25" t="str">
        <f>IF(C25="","",IF(E25="男",IF(OR(C25='申込書（選手用）'!$M$1,C25='申込書（選手用）'!$M$2,C25='申込書（選手用）'!$M$3,C25='申込書（選手用）'!$M$4,C25='申込書（選手用）'!$M$5),1000,1500),1000))</f>
        <v/>
      </c>
    </row>
    <row r="26" spans="2:16" x14ac:dyDescent="0.15">
      <c r="B26" s="35">
        <v>2</v>
      </c>
      <c r="C26" s="36"/>
      <c r="D26" s="36"/>
      <c r="E26" s="36"/>
      <c r="F26" s="37"/>
      <c r="G26" s="37"/>
      <c r="H26" s="37"/>
      <c r="I26" s="38"/>
      <c r="J26" s="29" t="str">
        <f>IF(C26='申込書（選手用）'!$M$1,M26,IF(C26='申込書（選手用）'!$M$2,N26,O26))</f>
        <v/>
      </c>
      <c r="K26" s="3"/>
      <c r="L26" t="str">
        <f>IF(C26='申込書（選手用）'!$M$1,"小学校",IF(C26='申込書（選手用）'!$M$2,"中学校",IF(OR(C26='申込書（選手用）'!$M$3,C26='申込書（選手用）'!$M$4,C26='申込書（選手用）'!$M$5,C26='申込書（選手用）'!$M$6),"一般",IF(C26='申込書（選手用）'!$M$7,"アシスト","エラー"))))</f>
        <v>エラー</v>
      </c>
      <c r="M26" t="str">
        <f>IF(OR(D26=1,D26=2),IF(I26&lt;='申込書（選手用）'!$N$1,'申込書（選手用）'!$P$1,'申込書（選手用）'!$P$2),IF(OR(D26=3,D26=4),IF(I26&lt;='申込書（選手用）'!$N$2,'申込書（選手用）'!$P$3,'申込書（選手用）'!$P$4),IF(OR(D26=5,D26=6),IF(E26="男",IF(I26&lt;='申込書（選手用）'!$N$3,'申込書（選手用）'!$P$5,'申込書（選手用）'!$P$6),IF(I26&lt;='申込書（選手用）'!$N$3,'申込書（選手用）'!$P$7,'申込書（選手用）'!$P$8)),"エラー")))</f>
        <v>エラー</v>
      </c>
      <c r="N26" t="str">
        <f>IF(E26="男",IF(D26=1,'申込書（選手用）'!$P$9,IF(D26=2,'申込書（選手用）'!$P$10,IF(D26=3,'申込書（選手用）'!$P$11,"エラー"))),IF(E26="女",IF(D26=1,'申込書（選手用）'!$P$12,IF(D26=2,'申込書（選手用）'!$P$13,IF(D26=3,'申込書（選手用）'!$P$14,"エラー"))),"エラー"))</f>
        <v>エラー</v>
      </c>
      <c r="O26" t="str">
        <f>IF(OR(C26='申込書（選手用）'!$M$3,C26='申込書（選手用）'!$M$4,C26='申込書（選手用）'!$M$5,C26='申込書（選手用）'!$M$6),IF(E26="男",'申込書（選手用）'!$P$16,'申込書（選手用）'!$P$15),IF(C26='申込書（選手用）'!$M$7,'申込書（選手用）'!$P$17,""))</f>
        <v/>
      </c>
      <c r="P26" t="str">
        <f>IF(C26="","",IF(E26="男",IF(OR(C26='申込書（選手用）'!$M$1,C26='申込書（選手用）'!$M$2,C26='申込書（選手用）'!$M$3,C26='申込書（選手用）'!$M$4,C26='申込書（選手用）'!$M$5),1000,1500),1000))</f>
        <v/>
      </c>
    </row>
    <row r="27" spans="2:16" x14ac:dyDescent="0.15">
      <c r="B27" s="35">
        <v>3</v>
      </c>
      <c r="C27" s="36"/>
      <c r="D27" s="36"/>
      <c r="E27" s="36"/>
      <c r="F27" s="37"/>
      <c r="G27" s="37"/>
      <c r="H27" s="37"/>
      <c r="I27" s="38"/>
      <c r="J27" s="29" t="str">
        <f>IF(C27='申込書（選手用）'!$M$1,M27,IF(C27='申込書（選手用）'!$M$2,N27,O27))</f>
        <v/>
      </c>
      <c r="K27" s="3"/>
      <c r="L27" t="str">
        <f>IF(C27='申込書（選手用）'!$M$1,"小学校",IF(C27='申込書（選手用）'!$M$2,"中学校",IF(OR(C27='申込書（選手用）'!$M$3,C27='申込書（選手用）'!$M$4,C27='申込書（選手用）'!$M$5,C27='申込書（選手用）'!$M$6),"一般",IF(C27='申込書（選手用）'!$M$7,"アシスト","エラー"))))</f>
        <v>エラー</v>
      </c>
      <c r="M27" t="str">
        <f>IF(OR(D27=1,D27=2),IF(I27&lt;='申込書（選手用）'!$N$1,'申込書（選手用）'!$P$1,'申込書（選手用）'!$P$2),IF(OR(D27=3,D27=4),IF(I27&lt;='申込書（選手用）'!$N$2,'申込書（選手用）'!$P$3,'申込書（選手用）'!$P$4),IF(OR(D27=5,D27=6),IF(E27="男",IF(I27&lt;='申込書（選手用）'!$N$3,'申込書（選手用）'!$P$5,'申込書（選手用）'!$P$6),IF(I27&lt;='申込書（選手用）'!$N$3,'申込書（選手用）'!$P$7,'申込書（選手用）'!$P$8)),"エラー")))</f>
        <v>エラー</v>
      </c>
      <c r="N27" t="str">
        <f>IF(E27="男",IF(D27=1,'申込書（選手用）'!$P$9,IF(D27=2,'申込書（選手用）'!$P$10,IF(D27=3,'申込書（選手用）'!$P$11,"エラー"))),IF(E27="女",IF(D27=1,'申込書（選手用）'!$P$12,IF(D27=2,'申込書（選手用）'!$P$13,IF(D27=3,'申込書（選手用）'!$P$14,"エラー"))),"エラー"))</f>
        <v>エラー</v>
      </c>
      <c r="O27" t="str">
        <f>IF(OR(C27='申込書（選手用）'!$M$3,C27='申込書（選手用）'!$M$4,C27='申込書（選手用）'!$M$5,C27='申込書（選手用）'!$M$6),IF(E27="男",'申込書（選手用）'!$P$16,'申込書（選手用）'!$P$15),IF(C27='申込書（選手用）'!$M$7,'申込書（選手用）'!$P$17,""))</f>
        <v/>
      </c>
      <c r="P27" t="str">
        <f>IF(C27="","",IF(E27="男",IF(OR(C27='申込書（選手用）'!$M$1,C27='申込書（選手用）'!$M$2,C27='申込書（選手用）'!$M$3,C27='申込書（選手用）'!$M$4,C27='申込書（選手用）'!$M$5),1000,1500),1000))</f>
        <v/>
      </c>
    </row>
    <row r="28" spans="2:16" x14ac:dyDescent="0.15">
      <c r="B28" s="35">
        <v>4</v>
      </c>
      <c r="C28" s="36"/>
      <c r="D28" s="36"/>
      <c r="E28" s="36"/>
      <c r="F28" s="37"/>
      <c r="G28" s="37"/>
      <c r="H28" s="37"/>
      <c r="I28" s="38"/>
      <c r="J28" s="29" t="str">
        <f>IF(C28='申込書（選手用）'!$M$1,M28,IF(C28='申込書（選手用）'!$M$2,N28,O28))</f>
        <v/>
      </c>
      <c r="K28" s="3"/>
      <c r="L28" t="str">
        <f>IF(C28='申込書（選手用）'!$M$1,"小学校",IF(C28='申込書（選手用）'!$M$2,"中学校",IF(OR(C28='申込書（選手用）'!$M$3,C28='申込書（選手用）'!$M$4,C28='申込書（選手用）'!$M$5,C28='申込書（選手用）'!$M$6),"一般",IF(C28='申込書（選手用）'!$M$7,"アシスト","エラー"))))</f>
        <v>エラー</v>
      </c>
      <c r="M28" t="str">
        <f>IF(OR(D28=1,D28=2),IF(I28&lt;='申込書（選手用）'!$N$1,'申込書（選手用）'!$P$1,'申込書（選手用）'!$P$2),IF(OR(D28=3,D28=4),IF(I28&lt;='申込書（選手用）'!$N$2,'申込書（選手用）'!$P$3,'申込書（選手用）'!$P$4),IF(OR(D28=5,D28=6),IF(E28="男",IF(I28&lt;='申込書（選手用）'!$N$3,'申込書（選手用）'!$P$5,'申込書（選手用）'!$P$6),IF(I28&lt;='申込書（選手用）'!$N$3,'申込書（選手用）'!$P$7,'申込書（選手用）'!$P$8)),"エラー")))</f>
        <v>エラー</v>
      </c>
      <c r="N28" t="str">
        <f>IF(E28="男",IF(D28=1,'申込書（選手用）'!$P$9,IF(D28=2,'申込書（選手用）'!$P$10,IF(D28=3,'申込書（選手用）'!$P$11,"エラー"))),IF(E28="女",IF(D28=1,'申込書（選手用）'!$P$12,IF(D28=2,'申込書（選手用）'!$P$13,IF(D28=3,'申込書（選手用）'!$P$14,"エラー"))),"エラー"))</f>
        <v>エラー</v>
      </c>
      <c r="O28" t="str">
        <f>IF(OR(C28='申込書（選手用）'!$M$3,C28='申込書（選手用）'!$M$4,C28='申込書（選手用）'!$M$5,C28='申込書（選手用）'!$M$6),IF(E28="男",'申込書（選手用）'!$P$16,'申込書（選手用）'!$P$15),IF(C28='申込書（選手用）'!$M$7,'申込書（選手用）'!$P$17,""))</f>
        <v/>
      </c>
      <c r="P28" t="str">
        <f>IF(C28="","",IF(E28="男",IF(OR(C28='申込書（選手用）'!$M$1,C28='申込書（選手用）'!$M$2,C28='申込書（選手用）'!$M$3,C28='申込書（選手用）'!$M$4,C28='申込書（選手用）'!$M$5),1000,1500),1000))</f>
        <v/>
      </c>
    </row>
    <row r="29" spans="2:16" x14ac:dyDescent="0.15">
      <c r="B29" s="35">
        <v>5</v>
      </c>
      <c r="C29" s="36"/>
      <c r="D29" s="36"/>
      <c r="E29" s="36"/>
      <c r="F29" s="37"/>
      <c r="G29" s="37"/>
      <c r="H29" s="37"/>
      <c r="I29" s="38"/>
      <c r="J29" s="29" t="str">
        <f>IF(C29='申込書（選手用）'!$M$1,M29,IF(C29='申込書（選手用）'!$M$2,N29,O29))</f>
        <v/>
      </c>
      <c r="K29" s="3"/>
      <c r="L29" t="str">
        <f>IF(C29='申込書（選手用）'!$M$1,"小学校",IF(C29='申込書（選手用）'!$M$2,"中学校",IF(OR(C29='申込書（選手用）'!$M$3,C29='申込書（選手用）'!$M$4,C29='申込書（選手用）'!$M$5,C29='申込書（選手用）'!$M$6),"一般",IF(C29='申込書（選手用）'!$M$7,"アシスト","エラー"))))</f>
        <v>エラー</v>
      </c>
      <c r="M29" t="str">
        <f>IF(OR(D29=1,D29=2),IF(I29&lt;='申込書（選手用）'!$N$1,'申込書（選手用）'!$P$1,'申込書（選手用）'!$P$2),IF(OR(D29=3,D29=4),IF(I29&lt;='申込書（選手用）'!$N$2,'申込書（選手用）'!$P$3,'申込書（選手用）'!$P$4),IF(OR(D29=5,D29=6),IF(E29="男",IF(I29&lt;='申込書（選手用）'!$N$3,'申込書（選手用）'!$P$5,'申込書（選手用）'!$P$6),IF(I29&lt;='申込書（選手用）'!$N$3,'申込書（選手用）'!$P$7,'申込書（選手用）'!$P$8)),"エラー")))</f>
        <v>エラー</v>
      </c>
      <c r="N29" t="str">
        <f>IF(E29="男",IF(D29=1,'申込書（選手用）'!$P$9,IF(D29=2,'申込書（選手用）'!$P$10,IF(D29=3,'申込書（選手用）'!$P$11,"エラー"))),IF(E29="女",IF(D29=1,'申込書（選手用）'!$P$12,IF(D29=2,'申込書（選手用）'!$P$13,IF(D29=3,'申込書（選手用）'!$P$14,"エラー"))),"エラー"))</f>
        <v>エラー</v>
      </c>
      <c r="O29" t="str">
        <f>IF(OR(C29='申込書（選手用）'!$M$3,C29='申込書（選手用）'!$M$4,C29='申込書（選手用）'!$M$5,C29='申込書（選手用）'!$M$6),IF(E29="男",'申込書（選手用）'!$P$16,'申込書（選手用）'!$P$15),IF(C29='申込書（選手用）'!$M$7,'申込書（選手用）'!$P$17,""))</f>
        <v/>
      </c>
      <c r="P29" t="str">
        <f>IF(C29="","",IF(E29="男",IF(OR(C29='申込書（選手用）'!$M$1,C29='申込書（選手用）'!$M$2,C29='申込書（選手用）'!$M$3,C29='申込書（選手用）'!$M$4,C29='申込書（選手用）'!$M$5),1000,1500),1000))</f>
        <v/>
      </c>
    </row>
    <row r="30" spans="2:16" x14ac:dyDescent="0.15">
      <c r="B30" s="35">
        <v>6</v>
      </c>
      <c r="C30" s="36"/>
      <c r="D30" s="36"/>
      <c r="E30" s="36"/>
      <c r="F30" s="37"/>
      <c r="G30" s="37"/>
      <c r="H30" s="37"/>
      <c r="I30" s="38"/>
      <c r="J30" s="29" t="str">
        <f>IF(C30='申込書（選手用）'!$M$1,M30,IF(C30='申込書（選手用）'!$M$2,N30,O30))</f>
        <v/>
      </c>
      <c r="K30" s="3"/>
      <c r="L30" t="str">
        <f>IF(C30='申込書（選手用）'!$M$1,"小学校",IF(C30='申込書（選手用）'!$M$2,"中学校",IF(OR(C30='申込書（選手用）'!$M$3,C30='申込書（選手用）'!$M$4,C30='申込書（選手用）'!$M$5,C30='申込書（選手用）'!$M$6),"一般",IF(C30='申込書（選手用）'!$M$7,"アシスト","エラー"))))</f>
        <v>エラー</v>
      </c>
      <c r="M30" t="str">
        <f>IF(OR(D30=1,D30=2),IF(I30&lt;='申込書（選手用）'!$N$1,'申込書（選手用）'!$P$1,'申込書（選手用）'!$P$2),IF(OR(D30=3,D30=4),IF(I30&lt;='申込書（選手用）'!$N$2,'申込書（選手用）'!$P$3,'申込書（選手用）'!$P$4),IF(OR(D30=5,D30=6),IF(E30="男",IF(I30&lt;='申込書（選手用）'!$N$3,'申込書（選手用）'!$P$5,'申込書（選手用）'!$P$6),IF(I30&lt;='申込書（選手用）'!$N$3,'申込書（選手用）'!$P$7,'申込書（選手用）'!$P$8)),"エラー")))</f>
        <v>エラー</v>
      </c>
      <c r="N30" t="str">
        <f>IF(E30="男",IF(D30=1,'申込書（選手用）'!$P$9,IF(D30=2,'申込書（選手用）'!$P$10,IF(D30=3,'申込書（選手用）'!$P$11,"エラー"))),IF(E30="女",IF(D30=1,'申込書（選手用）'!$P$12,IF(D30=2,'申込書（選手用）'!$P$13,IF(D30=3,'申込書（選手用）'!$P$14,"エラー"))),"エラー"))</f>
        <v>エラー</v>
      </c>
      <c r="O30" t="str">
        <f>IF(OR(C30='申込書（選手用）'!$M$3,C30='申込書（選手用）'!$M$4,C30='申込書（選手用）'!$M$5,C30='申込書（選手用）'!$M$6),IF(E30="男",'申込書（選手用）'!$P$16,'申込書（選手用）'!$P$15),IF(C30='申込書（選手用）'!$M$7,'申込書（選手用）'!$P$17,""))</f>
        <v/>
      </c>
      <c r="P30" t="str">
        <f>IF(C30="","",IF(E30="男",IF(OR(C30='申込書（選手用）'!$M$1,C30='申込書（選手用）'!$M$2,C30='申込書（選手用）'!$M$3,C30='申込書（選手用）'!$M$4,C30='申込書（選手用）'!$M$5),1000,1500),1000))</f>
        <v/>
      </c>
    </row>
    <row r="31" spans="2:16" x14ac:dyDescent="0.15">
      <c r="B31" s="35">
        <v>7</v>
      </c>
      <c r="C31" s="36"/>
      <c r="D31" s="36"/>
      <c r="E31" s="36"/>
      <c r="F31" s="37"/>
      <c r="G31" s="37"/>
      <c r="H31" s="37"/>
      <c r="I31" s="38"/>
      <c r="J31" s="29" t="str">
        <f>IF(C31='申込書（選手用）'!$M$1,M31,IF(C31='申込書（選手用）'!$M$2,N31,O31))</f>
        <v/>
      </c>
      <c r="K31" s="3"/>
      <c r="L31" t="str">
        <f>IF(C31='申込書（選手用）'!$M$1,"小学校",IF(C31='申込書（選手用）'!$M$2,"中学校",IF(OR(C31='申込書（選手用）'!$M$3,C31='申込書（選手用）'!$M$4,C31='申込書（選手用）'!$M$5,C31='申込書（選手用）'!$M$6),"一般",IF(C31='申込書（選手用）'!$M$7,"アシスト","エラー"))))</f>
        <v>エラー</v>
      </c>
      <c r="M31" t="str">
        <f>IF(OR(D31=1,D31=2),IF(I31&lt;='申込書（選手用）'!$N$1,'申込書（選手用）'!$P$1,'申込書（選手用）'!$P$2),IF(OR(D31=3,D31=4),IF(I31&lt;='申込書（選手用）'!$N$2,'申込書（選手用）'!$P$3,'申込書（選手用）'!$P$4),IF(OR(D31=5,D31=6),IF(E31="男",IF(I31&lt;='申込書（選手用）'!$N$3,'申込書（選手用）'!$P$5,'申込書（選手用）'!$P$6),IF(I31&lt;='申込書（選手用）'!$N$3,'申込書（選手用）'!$P$7,'申込書（選手用）'!$P$8)),"エラー")))</f>
        <v>エラー</v>
      </c>
      <c r="N31" t="str">
        <f>IF(E31="男",IF(D31=1,'申込書（選手用）'!$P$9,IF(D31=2,'申込書（選手用）'!$P$10,IF(D31=3,'申込書（選手用）'!$P$11,"エラー"))),IF(E31="女",IF(D31=1,'申込書（選手用）'!$P$12,IF(D31=2,'申込書（選手用）'!$P$13,IF(D31=3,'申込書（選手用）'!$P$14,"エラー"))),"エラー"))</f>
        <v>エラー</v>
      </c>
      <c r="O31" t="str">
        <f>IF(OR(C31='申込書（選手用）'!$M$3,C31='申込書（選手用）'!$M$4,C31='申込書（選手用）'!$M$5,C31='申込書（選手用）'!$M$6),IF(E31="男",'申込書（選手用）'!$P$16,'申込書（選手用）'!$P$15),IF(C31='申込書（選手用）'!$M$7,'申込書（選手用）'!$P$17,""))</f>
        <v/>
      </c>
      <c r="P31" t="str">
        <f>IF(C31="","",IF(E31="男",IF(OR(C31='申込書（選手用）'!$M$1,C31='申込書（選手用）'!$M$2,C31='申込書（選手用）'!$M$3,C31='申込書（選手用）'!$M$4,C31='申込書（選手用）'!$M$5),1000,1500),1000))</f>
        <v/>
      </c>
    </row>
    <row r="32" spans="2:16" x14ac:dyDescent="0.15">
      <c r="B32" s="35">
        <v>8</v>
      </c>
      <c r="C32" s="36"/>
      <c r="D32" s="36"/>
      <c r="E32" s="36"/>
      <c r="F32" s="37"/>
      <c r="G32" s="37"/>
      <c r="H32" s="37"/>
      <c r="I32" s="38"/>
      <c r="J32" s="29" t="str">
        <f>IF(C32='申込書（選手用）'!$M$1,M32,IF(C32='申込書（選手用）'!$M$2,N32,O32))</f>
        <v/>
      </c>
      <c r="K32" s="3"/>
      <c r="L32" t="str">
        <f>IF(C32='申込書（選手用）'!$M$1,"小学校",IF(C32='申込書（選手用）'!$M$2,"中学校",IF(OR(C32='申込書（選手用）'!$M$3,C32='申込書（選手用）'!$M$4,C32='申込書（選手用）'!$M$5,C32='申込書（選手用）'!$M$6),"一般",IF(C32='申込書（選手用）'!$M$7,"アシスト","エラー"))))</f>
        <v>エラー</v>
      </c>
      <c r="M32" t="str">
        <f>IF(OR(D32=1,D32=2),IF(I32&lt;='申込書（選手用）'!$N$1,'申込書（選手用）'!$P$1,'申込書（選手用）'!$P$2),IF(OR(D32=3,D32=4),IF(I32&lt;='申込書（選手用）'!$N$2,'申込書（選手用）'!$P$3,'申込書（選手用）'!$P$4),IF(OR(D32=5,D32=6),IF(E32="男",IF(I32&lt;='申込書（選手用）'!$N$3,'申込書（選手用）'!$P$5,'申込書（選手用）'!$P$6),IF(I32&lt;='申込書（選手用）'!$N$3,'申込書（選手用）'!$P$7,'申込書（選手用）'!$P$8)),"エラー")))</f>
        <v>エラー</v>
      </c>
      <c r="N32" t="str">
        <f>IF(E32="男",IF(D32=1,'申込書（選手用）'!$P$9,IF(D32=2,'申込書（選手用）'!$P$10,IF(D32=3,'申込書（選手用）'!$P$11,"エラー"))),IF(E32="女",IF(D32=1,'申込書（選手用）'!$P$12,IF(D32=2,'申込書（選手用）'!$P$13,IF(D32=3,'申込書（選手用）'!$P$14,"エラー"))),"エラー"))</f>
        <v>エラー</v>
      </c>
      <c r="O32" t="str">
        <f>IF(OR(C32='申込書（選手用）'!$M$3,C32='申込書（選手用）'!$M$4,C32='申込書（選手用）'!$M$5,C32='申込書（選手用）'!$M$6),IF(E32="男",'申込書（選手用）'!$P$16,'申込書（選手用）'!$P$15),IF(C32='申込書（選手用）'!$M$7,'申込書（選手用）'!$P$17,""))</f>
        <v/>
      </c>
      <c r="P32" t="str">
        <f>IF(C32="","",IF(E32="男",IF(OR(C32='申込書（選手用）'!$M$1,C32='申込書（選手用）'!$M$2,C32='申込書（選手用）'!$M$3,C32='申込書（選手用）'!$M$4,C32='申込書（選手用）'!$M$5),1000,1500),1000))</f>
        <v/>
      </c>
    </row>
    <row r="33" spans="2:16" x14ac:dyDescent="0.15">
      <c r="B33" s="35">
        <v>9</v>
      </c>
      <c r="C33" s="36"/>
      <c r="D33" s="36"/>
      <c r="E33" s="36"/>
      <c r="F33" s="37"/>
      <c r="G33" s="37"/>
      <c r="H33" s="37"/>
      <c r="I33" s="38"/>
      <c r="J33" s="29" t="str">
        <f>IF(C33='申込書（選手用）'!$M$1,M33,IF(C33='申込書（選手用）'!$M$2,N33,O33))</f>
        <v/>
      </c>
      <c r="K33" s="3"/>
      <c r="L33" t="str">
        <f>IF(C33='申込書（選手用）'!$M$1,"小学校",IF(C33='申込書（選手用）'!$M$2,"中学校",IF(OR(C33='申込書（選手用）'!$M$3,C33='申込書（選手用）'!$M$4,C33='申込書（選手用）'!$M$5,C33='申込書（選手用）'!$M$6),"一般",IF(C33='申込書（選手用）'!$M$7,"アシスト","エラー"))))</f>
        <v>エラー</v>
      </c>
      <c r="M33" t="str">
        <f>IF(OR(D33=1,D33=2),IF(I33&lt;='申込書（選手用）'!$N$1,'申込書（選手用）'!$P$1,'申込書（選手用）'!$P$2),IF(OR(D33=3,D33=4),IF(I33&lt;='申込書（選手用）'!$N$2,'申込書（選手用）'!$P$3,'申込書（選手用）'!$P$4),IF(OR(D33=5,D33=6),IF(E33="男",IF(I33&lt;='申込書（選手用）'!$N$3,'申込書（選手用）'!$P$5,'申込書（選手用）'!$P$6),IF(I33&lt;='申込書（選手用）'!$N$3,'申込書（選手用）'!$P$7,'申込書（選手用）'!$P$8)),"エラー")))</f>
        <v>エラー</v>
      </c>
      <c r="N33" t="str">
        <f>IF(E33="男",IF(D33=1,'申込書（選手用）'!$P$9,IF(D33=2,'申込書（選手用）'!$P$10,IF(D33=3,'申込書（選手用）'!$P$11,"エラー"))),IF(E33="女",IF(D33=1,'申込書（選手用）'!$P$12,IF(D33=2,'申込書（選手用）'!$P$13,IF(D33=3,'申込書（選手用）'!$P$14,"エラー"))),"エラー"))</f>
        <v>エラー</v>
      </c>
      <c r="O33" t="str">
        <f>IF(OR(C33='申込書（選手用）'!$M$3,C33='申込書（選手用）'!$M$4,C33='申込書（選手用）'!$M$5,C33='申込書（選手用）'!$M$6),IF(E33="男",'申込書（選手用）'!$P$16,'申込書（選手用）'!$P$15),IF(C33='申込書（選手用）'!$M$7,'申込書（選手用）'!$P$17,""))</f>
        <v/>
      </c>
      <c r="P33" t="str">
        <f>IF(C33="","",IF(E33="男",IF(OR(C33='申込書（選手用）'!$M$1,C33='申込書（選手用）'!$M$2,C33='申込書（選手用）'!$M$3,C33='申込書（選手用）'!$M$4,C33='申込書（選手用）'!$M$5),1000,1500),1000))</f>
        <v/>
      </c>
    </row>
    <row r="34" spans="2:16" x14ac:dyDescent="0.15">
      <c r="B34" s="35">
        <v>10</v>
      </c>
      <c r="C34" s="36"/>
      <c r="D34" s="36"/>
      <c r="E34" s="36"/>
      <c r="F34" s="37"/>
      <c r="G34" s="37"/>
      <c r="H34" s="37"/>
      <c r="I34" s="38"/>
      <c r="J34" s="29" t="str">
        <f>IF(C34='申込書（選手用）'!$M$1,M34,IF(C34='申込書（選手用）'!$M$2,N34,O34))</f>
        <v/>
      </c>
      <c r="K34" s="3"/>
      <c r="L34" t="str">
        <f>IF(C34='申込書（選手用）'!$M$1,"小学校",IF(C34='申込書（選手用）'!$M$2,"中学校",IF(OR(C34='申込書（選手用）'!$M$3,C34='申込書（選手用）'!$M$4,C34='申込書（選手用）'!$M$5,C34='申込書（選手用）'!$M$6),"一般",IF(C34='申込書（選手用）'!$M$7,"アシスト","エラー"))))</f>
        <v>エラー</v>
      </c>
      <c r="M34" t="str">
        <f>IF(OR(D34=1,D34=2),IF(I34&lt;='申込書（選手用）'!$N$1,'申込書（選手用）'!$P$1,'申込書（選手用）'!$P$2),IF(OR(D34=3,D34=4),IF(I34&lt;='申込書（選手用）'!$N$2,'申込書（選手用）'!$P$3,'申込書（選手用）'!$P$4),IF(OR(D34=5,D34=6),IF(E34="男",IF(I34&lt;='申込書（選手用）'!$N$3,'申込書（選手用）'!$P$5,'申込書（選手用）'!$P$6),IF(I34&lt;='申込書（選手用）'!$N$3,'申込書（選手用）'!$P$7,'申込書（選手用）'!$P$8)),"エラー")))</f>
        <v>エラー</v>
      </c>
      <c r="N34" t="str">
        <f>IF(E34="男",IF(D34=1,'申込書（選手用）'!$P$9,IF(D34=2,'申込書（選手用）'!$P$10,IF(D34=3,'申込書（選手用）'!$P$11,"エラー"))),IF(E34="女",IF(D34=1,'申込書（選手用）'!$P$12,IF(D34=2,'申込書（選手用）'!$P$13,IF(D34=3,'申込書（選手用）'!$P$14,"エラー"))),"エラー"))</f>
        <v>エラー</v>
      </c>
      <c r="O34" t="str">
        <f>IF(OR(C34='申込書（選手用）'!$M$3,C34='申込書（選手用）'!$M$4,C34='申込書（選手用）'!$M$5,C34='申込書（選手用）'!$M$6),IF(E34="男",'申込書（選手用）'!$P$16,'申込書（選手用）'!$P$15),IF(C34='申込書（選手用）'!$M$7,'申込書（選手用）'!$P$17,""))</f>
        <v/>
      </c>
      <c r="P34" t="str">
        <f>IF(C34="","",IF(E34="男",IF(OR(C34='申込書（選手用）'!$M$1,C34='申込書（選手用）'!$M$2,C34='申込書（選手用）'!$M$3,C34='申込書（選手用）'!$M$4,C34='申込書（選手用）'!$M$5),1000,1500),1000))</f>
        <v/>
      </c>
    </row>
    <row r="35" spans="2:16" x14ac:dyDescent="0.15">
      <c r="B35" s="39">
        <v>11</v>
      </c>
      <c r="C35" s="40"/>
      <c r="D35" s="40"/>
      <c r="E35" s="40"/>
      <c r="F35" s="41"/>
      <c r="G35" s="41"/>
      <c r="H35" s="41"/>
      <c r="I35" s="42"/>
      <c r="J35" s="29" t="str">
        <f>IF(C35='申込書（選手用）'!$M$1,M35,IF(C35='申込書（選手用）'!$M$2,N35,O35))</f>
        <v/>
      </c>
      <c r="K35" s="3"/>
      <c r="L35" t="str">
        <f>IF(C35='申込書（選手用）'!$M$1,"小学校",IF(C35='申込書（選手用）'!$M$2,"中学校",IF(OR(C35='申込書（選手用）'!$M$3,C35='申込書（選手用）'!$M$4,C35='申込書（選手用）'!$M$5,C35='申込書（選手用）'!$M$6),"一般",IF(C35='申込書（選手用）'!$M$7,"アシスト","エラー"))))</f>
        <v>エラー</v>
      </c>
      <c r="M35" t="str">
        <f>IF(OR(D35=1,D35=2),IF(I35&lt;='申込書（選手用）'!$N$1,'申込書（選手用）'!$P$1,'申込書（選手用）'!$P$2),IF(OR(D35=3,D35=4),IF(I35&lt;='申込書（選手用）'!$N$2,'申込書（選手用）'!$P$3,'申込書（選手用）'!$P$4),IF(OR(D35=5,D35=6),IF(E35="男",IF(I35&lt;='申込書（選手用）'!$N$3,'申込書（選手用）'!$P$5,'申込書（選手用）'!$P$6),IF(I35&lt;='申込書（選手用）'!$N$3,'申込書（選手用）'!$P$7,'申込書（選手用）'!$P$8)),"エラー")))</f>
        <v>エラー</v>
      </c>
      <c r="N35" t="str">
        <f>IF(E35="男",IF(D35=1,'申込書（選手用）'!$P$9,IF(D35=2,'申込書（選手用）'!$P$10,IF(D35=3,'申込書（選手用）'!$P$11,"エラー"))),IF(E35="女",IF(D35=1,'申込書（選手用）'!$P$12,IF(D35=2,'申込書（選手用）'!$P$13,IF(D35=3,'申込書（選手用）'!$P$14,"エラー"))),"エラー"))</f>
        <v>エラー</v>
      </c>
      <c r="O35" t="str">
        <f>IF(OR(C35='申込書（選手用）'!$M$3,C35='申込書（選手用）'!$M$4,C35='申込書（選手用）'!$M$5,C35='申込書（選手用）'!$M$6),IF(E35="男",'申込書（選手用）'!$P$16,'申込書（選手用）'!$P$15),IF(C35='申込書（選手用）'!$M$7,'申込書（選手用）'!$P$17,""))</f>
        <v/>
      </c>
      <c r="P35" t="str">
        <f>IF(C35="","",IF(E35="男",IF(OR(C35='申込書（選手用）'!$M$1,C35='申込書（選手用）'!$M$2,C35='申込書（選手用）'!$M$3,C35='申込書（選手用）'!$M$4,C35='申込書（選手用）'!$M$5),1000,1500),1000))</f>
        <v/>
      </c>
    </row>
    <row r="36" spans="2:16" x14ac:dyDescent="0.15">
      <c r="B36" s="39">
        <v>12</v>
      </c>
      <c r="C36" s="40"/>
      <c r="D36" s="40"/>
      <c r="E36" s="40"/>
      <c r="F36" s="41"/>
      <c r="G36" s="41"/>
      <c r="H36" s="41"/>
      <c r="I36" s="42"/>
      <c r="J36" s="29" t="str">
        <f>IF(C36='申込書（選手用）'!$M$1,M36,IF(C36='申込書（選手用）'!$M$2,N36,O36))</f>
        <v/>
      </c>
      <c r="K36" s="3"/>
      <c r="L36" t="str">
        <f>IF(C36='申込書（選手用）'!$M$1,"小学校",IF(C36='申込書（選手用）'!$M$2,"中学校",IF(OR(C36='申込書（選手用）'!$M$3,C36='申込書（選手用）'!$M$4,C36='申込書（選手用）'!$M$5,C36='申込書（選手用）'!$M$6),"一般",IF(C36='申込書（選手用）'!$M$7,"アシスト","エラー"))))</f>
        <v>エラー</v>
      </c>
      <c r="M36" t="str">
        <f>IF(OR(D36=1,D36=2),IF(I36&lt;='申込書（選手用）'!$N$1,'申込書（選手用）'!$P$1,'申込書（選手用）'!$P$2),IF(OR(D36=3,D36=4),IF(I36&lt;='申込書（選手用）'!$N$2,'申込書（選手用）'!$P$3,'申込書（選手用）'!$P$4),IF(OR(D36=5,D36=6),IF(E36="男",IF(I36&lt;='申込書（選手用）'!$N$3,'申込書（選手用）'!$P$5,'申込書（選手用）'!$P$6),IF(I36&lt;='申込書（選手用）'!$N$3,'申込書（選手用）'!$P$7,'申込書（選手用）'!$P$8)),"エラー")))</f>
        <v>エラー</v>
      </c>
      <c r="N36" t="str">
        <f>IF(E36="男",IF(D36=1,'申込書（選手用）'!$P$9,IF(D36=2,'申込書（選手用）'!$P$10,IF(D36=3,'申込書（選手用）'!$P$11,"エラー"))),IF(E36="女",IF(D36=1,'申込書（選手用）'!$P$12,IF(D36=2,'申込書（選手用）'!$P$13,IF(D36=3,'申込書（選手用）'!$P$14,"エラー"))),"エラー"))</f>
        <v>エラー</v>
      </c>
      <c r="O36" t="str">
        <f>IF(OR(C36='申込書（選手用）'!$M$3,C36='申込書（選手用）'!$M$4,C36='申込書（選手用）'!$M$5,C36='申込書（選手用）'!$M$6),IF(E36="男",'申込書（選手用）'!$P$16,'申込書（選手用）'!$P$15),IF(C36='申込書（選手用）'!$M$7,'申込書（選手用）'!$P$17,""))</f>
        <v/>
      </c>
      <c r="P36" t="str">
        <f>IF(C36="","",IF(E36="男",IF(OR(C36='申込書（選手用）'!$M$1,C36='申込書（選手用）'!$M$2,C36='申込書（選手用）'!$M$3,C36='申込書（選手用）'!$M$4,C36='申込書（選手用）'!$M$5),1000,1500),1000))</f>
        <v/>
      </c>
    </row>
    <row r="37" spans="2:16" x14ac:dyDescent="0.15">
      <c r="B37" s="39">
        <v>13</v>
      </c>
      <c r="C37" s="40"/>
      <c r="D37" s="40"/>
      <c r="E37" s="40"/>
      <c r="F37" s="41"/>
      <c r="G37" s="41"/>
      <c r="H37" s="41"/>
      <c r="I37" s="42"/>
      <c r="J37" s="29" t="str">
        <f>IF(C37='申込書（選手用）'!$M$1,M37,IF(C37='申込書（選手用）'!$M$2,N37,O37))</f>
        <v/>
      </c>
      <c r="K37" s="3"/>
      <c r="L37" t="str">
        <f>IF(C37='申込書（選手用）'!$M$1,"小学校",IF(C37='申込書（選手用）'!$M$2,"中学校",IF(OR(C37='申込書（選手用）'!$M$3,C37='申込書（選手用）'!$M$4,C37='申込書（選手用）'!$M$5,C37='申込書（選手用）'!$M$6),"一般",IF(C37='申込書（選手用）'!$M$7,"アシスト","エラー"))))</f>
        <v>エラー</v>
      </c>
      <c r="M37" t="str">
        <f>IF(OR(D37=1,D37=2),IF(I37&lt;='申込書（選手用）'!$N$1,'申込書（選手用）'!$P$1,'申込書（選手用）'!$P$2),IF(OR(D37=3,D37=4),IF(I37&lt;='申込書（選手用）'!$N$2,'申込書（選手用）'!$P$3,'申込書（選手用）'!$P$4),IF(OR(D37=5,D37=6),IF(E37="男",IF(I37&lt;='申込書（選手用）'!$N$3,'申込書（選手用）'!$P$5,'申込書（選手用）'!$P$6),IF(I37&lt;='申込書（選手用）'!$N$3,'申込書（選手用）'!$P$7,'申込書（選手用）'!$P$8)),"エラー")))</f>
        <v>エラー</v>
      </c>
      <c r="N37" t="str">
        <f>IF(E37="男",IF(D37=1,'申込書（選手用）'!$P$9,IF(D37=2,'申込書（選手用）'!$P$10,IF(D37=3,'申込書（選手用）'!$P$11,"エラー"))),IF(E37="女",IF(D37=1,'申込書（選手用）'!$P$12,IF(D37=2,'申込書（選手用）'!$P$13,IF(D37=3,'申込書（選手用）'!$P$14,"エラー"))),"エラー"))</f>
        <v>エラー</v>
      </c>
      <c r="O37" t="str">
        <f>IF(OR(C37='申込書（選手用）'!$M$3,C37='申込書（選手用）'!$M$4,C37='申込書（選手用）'!$M$5,C37='申込書（選手用）'!$M$6),IF(E37="男",'申込書（選手用）'!$P$16,'申込書（選手用）'!$P$15),IF(C37='申込書（選手用）'!$M$7,'申込書（選手用）'!$P$17,""))</f>
        <v/>
      </c>
      <c r="P37" t="str">
        <f>IF(C37="","",IF(E37="男",IF(OR(C37='申込書（選手用）'!$M$1,C37='申込書（選手用）'!$M$2,C37='申込書（選手用）'!$M$3,C37='申込書（選手用）'!$M$4,C37='申込書（選手用）'!$M$5),1000,1500),1000))</f>
        <v/>
      </c>
    </row>
    <row r="38" spans="2:16" x14ac:dyDescent="0.15">
      <c r="B38" s="39">
        <v>14</v>
      </c>
      <c r="C38" s="40"/>
      <c r="D38" s="40"/>
      <c r="E38" s="40"/>
      <c r="F38" s="41"/>
      <c r="G38" s="41"/>
      <c r="H38" s="41"/>
      <c r="I38" s="42"/>
      <c r="J38" s="29" t="str">
        <f>IF(C38='申込書（選手用）'!$M$1,M38,IF(C38='申込書（選手用）'!$M$2,N38,O38))</f>
        <v/>
      </c>
      <c r="K38" s="3"/>
      <c r="L38" t="str">
        <f>IF(C38='申込書（選手用）'!$M$1,"小学校",IF(C38='申込書（選手用）'!$M$2,"中学校",IF(OR(C38='申込書（選手用）'!$M$3,C38='申込書（選手用）'!$M$4,C38='申込書（選手用）'!$M$5,C38='申込書（選手用）'!$M$6),"一般",IF(C38='申込書（選手用）'!$M$7,"アシスト","エラー"))))</f>
        <v>エラー</v>
      </c>
      <c r="M38" t="str">
        <f>IF(OR(D38=1,D38=2),IF(I38&lt;='申込書（選手用）'!$N$1,'申込書（選手用）'!$P$1,'申込書（選手用）'!$P$2),IF(OR(D38=3,D38=4),IF(I38&lt;='申込書（選手用）'!$N$2,'申込書（選手用）'!$P$3,'申込書（選手用）'!$P$4),IF(OR(D38=5,D38=6),IF(E38="男",IF(I38&lt;='申込書（選手用）'!$N$3,'申込書（選手用）'!$P$5,'申込書（選手用）'!$P$6),IF(I38&lt;='申込書（選手用）'!$N$3,'申込書（選手用）'!$P$7,'申込書（選手用）'!$P$8)),"エラー")))</f>
        <v>エラー</v>
      </c>
      <c r="N38" t="str">
        <f>IF(E38="男",IF(D38=1,'申込書（選手用）'!$P$9,IF(D38=2,'申込書（選手用）'!$P$10,IF(D38=3,'申込書（選手用）'!$P$11,"エラー"))),IF(E38="女",IF(D38=1,'申込書（選手用）'!$P$12,IF(D38=2,'申込書（選手用）'!$P$13,IF(D38=3,'申込書（選手用）'!$P$14,"エラー"))),"エラー"))</f>
        <v>エラー</v>
      </c>
      <c r="O38" t="str">
        <f>IF(OR(C38='申込書（選手用）'!$M$3,C38='申込書（選手用）'!$M$4,C38='申込書（選手用）'!$M$5,C38='申込書（選手用）'!$M$6),IF(E38="男",'申込書（選手用）'!$P$16,'申込書（選手用）'!$P$15),IF(C38='申込書（選手用）'!$M$7,'申込書（選手用）'!$P$17,""))</f>
        <v/>
      </c>
      <c r="P38" t="str">
        <f>IF(C38="","",IF(E38="男",IF(OR(C38='申込書（選手用）'!$M$1,C38='申込書（選手用）'!$M$2,C38='申込書（選手用）'!$M$3,C38='申込書（選手用）'!$M$4,C38='申込書（選手用）'!$M$5),1000,1500),1000))</f>
        <v/>
      </c>
    </row>
    <row r="39" spans="2:16" x14ac:dyDescent="0.15">
      <c r="B39" s="39">
        <v>15</v>
      </c>
      <c r="C39" s="40"/>
      <c r="D39" s="40"/>
      <c r="E39" s="40"/>
      <c r="F39" s="41"/>
      <c r="G39" s="41"/>
      <c r="H39" s="41"/>
      <c r="I39" s="42"/>
      <c r="J39" s="29" t="str">
        <f>IF(C39='申込書（選手用）'!$M$1,M39,IF(C39='申込書（選手用）'!$M$2,N39,O39))</f>
        <v/>
      </c>
      <c r="K39" s="3"/>
      <c r="L39" t="str">
        <f>IF(C39='申込書（選手用）'!$M$1,"小学校",IF(C39='申込書（選手用）'!$M$2,"中学校",IF(OR(C39='申込書（選手用）'!$M$3,C39='申込書（選手用）'!$M$4,C39='申込書（選手用）'!$M$5,C39='申込書（選手用）'!$M$6),"一般",IF(C39='申込書（選手用）'!$M$7,"アシスト","エラー"))))</f>
        <v>エラー</v>
      </c>
      <c r="M39" t="str">
        <f>IF(OR(D39=1,D39=2),IF(I39&lt;='申込書（選手用）'!$N$1,'申込書（選手用）'!$P$1,'申込書（選手用）'!$P$2),IF(OR(D39=3,D39=4),IF(I39&lt;='申込書（選手用）'!$N$2,'申込書（選手用）'!$P$3,'申込書（選手用）'!$P$4),IF(OR(D39=5,D39=6),IF(E39="男",IF(I39&lt;='申込書（選手用）'!$N$3,'申込書（選手用）'!$P$5,'申込書（選手用）'!$P$6),IF(I39&lt;='申込書（選手用）'!$N$3,'申込書（選手用）'!$P$7,'申込書（選手用）'!$P$8)),"エラー")))</f>
        <v>エラー</v>
      </c>
      <c r="N39" t="str">
        <f>IF(E39="男",IF(D39=1,'申込書（選手用）'!$P$9,IF(D39=2,'申込書（選手用）'!$P$10,IF(D39=3,'申込書（選手用）'!$P$11,"エラー"))),IF(E39="女",IF(D39=1,'申込書（選手用）'!$P$12,IF(D39=2,'申込書（選手用）'!$P$13,IF(D39=3,'申込書（選手用）'!$P$14,"エラー"))),"エラー"))</f>
        <v>エラー</v>
      </c>
      <c r="O39" t="str">
        <f>IF(OR(C39='申込書（選手用）'!$M$3,C39='申込書（選手用）'!$M$4,C39='申込書（選手用）'!$M$5,C39='申込書（選手用）'!$M$6),IF(E39="男",'申込書（選手用）'!$P$16,'申込書（選手用）'!$P$15),IF(C39='申込書（選手用）'!$M$7,'申込書（選手用）'!$P$17,""))</f>
        <v/>
      </c>
      <c r="P39" t="str">
        <f>IF(C39="","",IF(E39="男",IF(OR(C39='申込書（選手用）'!$M$1,C39='申込書（選手用）'!$M$2,C39='申込書（選手用）'!$M$3,C39='申込書（選手用）'!$M$4,C39='申込書（選手用）'!$M$5),1000,1500),1000))</f>
        <v/>
      </c>
    </row>
    <row r="40" spans="2:16" x14ac:dyDescent="0.15">
      <c r="B40" s="39">
        <v>16</v>
      </c>
      <c r="C40" s="40"/>
      <c r="D40" s="40"/>
      <c r="E40" s="40"/>
      <c r="F40" s="41"/>
      <c r="G40" s="41"/>
      <c r="H40" s="41"/>
      <c r="I40" s="42"/>
      <c r="J40" s="29" t="str">
        <f>IF(C40='申込書（選手用）'!$M$1,M40,IF(C40='申込書（選手用）'!$M$2,N40,O40))</f>
        <v/>
      </c>
      <c r="K40" s="3"/>
      <c r="L40" t="str">
        <f>IF(C40='申込書（選手用）'!$M$1,"小学校",IF(C40='申込書（選手用）'!$M$2,"中学校",IF(OR(C40='申込書（選手用）'!$M$3,C40='申込書（選手用）'!$M$4,C40='申込書（選手用）'!$M$5,C40='申込書（選手用）'!$M$6),"一般",IF(C40='申込書（選手用）'!$M$7,"アシスト","エラー"))))</f>
        <v>エラー</v>
      </c>
      <c r="M40" t="str">
        <f>IF(OR(D40=1,D40=2),IF(I40&lt;='申込書（選手用）'!$N$1,'申込書（選手用）'!$P$1,'申込書（選手用）'!$P$2),IF(OR(D40=3,D40=4),IF(I40&lt;='申込書（選手用）'!$N$2,'申込書（選手用）'!$P$3,'申込書（選手用）'!$P$4),IF(OR(D40=5,D40=6),IF(E40="男",IF(I40&lt;='申込書（選手用）'!$N$3,'申込書（選手用）'!$P$5,'申込書（選手用）'!$P$6),IF(I40&lt;='申込書（選手用）'!$N$3,'申込書（選手用）'!$P$7,'申込書（選手用）'!$P$8)),"エラー")))</f>
        <v>エラー</v>
      </c>
      <c r="N40" t="str">
        <f>IF(E40="男",IF(D40=1,'申込書（選手用）'!$P$9,IF(D40=2,'申込書（選手用）'!$P$10,IF(D40=3,'申込書（選手用）'!$P$11,"エラー"))),IF(E40="女",IF(D40=1,'申込書（選手用）'!$P$12,IF(D40=2,'申込書（選手用）'!$P$13,IF(D40=3,'申込書（選手用）'!$P$14,"エラー"))),"エラー"))</f>
        <v>エラー</v>
      </c>
      <c r="O40" t="str">
        <f>IF(OR(C40='申込書（選手用）'!$M$3,C40='申込書（選手用）'!$M$4,C40='申込書（選手用）'!$M$5,C40='申込書（選手用）'!$M$6),IF(E40="男",'申込書（選手用）'!$P$16,'申込書（選手用）'!$P$15),IF(C40='申込書（選手用）'!$M$7,'申込書（選手用）'!$P$17,""))</f>
        <v/>
      </c>
      <c r="P40" t="str">
        <f>IF(C40="","",IF(E40="男",IF(OR(C40='申込書（選手用）'!$M$1,C40='申込書（選手用）'!$M$2,C40='申込書（選手用）'!$M$3,C40='申込書（選手用）'!$M$4,C40='申込書（選手用）'!$M$5),1000,1500),1000))</f>
        <v/>
      </c>
    </row>
    <row r="41" spans="2:16" x14ac:dyDescent="0.15">
      <c r="B41" s="39">
        <v>17</v>
      </c>
      <c r="C41" s="40"/>
      <c r="D41" s="40"/>
      <c r="E41" s="40"/>
      <c r="F41" s="41"/>
      <c r="G41" s="41"/>
      <c r="H41" s="41"/>
      <c r="I41" s="42"/>
      <c r="J41" s="29" t="str">
        <f>IF(C41='申込書（選手用）'!$M$1,M41,IF(C41='申込書（選手用）'!$M$2,N41,O41))</f>
        <v/>
      </c>
      <c r="K41" s="3"/>
      <c r="L41" t="str">
        <f>IF(C41='申込書（選手用）'!$M$1,"小学校",IF(C41='申込書（選手用）'!$M$2,"中学校",IF(OR(C41='申込書（選手用）'!$M$3,C41='申込書（選手用）'!$M$4,C41='申込書（選手用）'!$M$5,C41='申込書（選手用）'!$M$6),"一般",IF(C41='申込書（選手用）'!$M$7,"アシスト","エラー"))))</f>
        <v>エラー</v>
      </c>
      <c r="M41" t="str">
        <f>IF(OR(D41=1,D41=2),IF(I41&lt;='申込書（選手用）'!$N$1,'申込書（選手用）'!$P$1,'申込書（選手用）'!$P$2),IF(OR(D41=3,D41=4),IF(I41&lt;='申込書（選手用）'!$N$2,'申込書（選手用）'!$P$3,'申込書（選手用）'!$P$4),IF(OR(D41=5,D41=6),IF(E41="男",IF(I41&lt;='申込書（選手用）'!$N$3,'申込書（選手用）'!$P$5,'申込書（選手用）'!$P$6),IF(I41&lt;='申込書（選手用）'!$N$3,'申込書（選手用）'!$P$7,'申込書（選手用）'!$P$8)),"エラー")))</f>
        <v>エラー</v>
      </c>
      <c r="N41" t="str">
        <f>IF(E41="男",IF(D41=1,'申込書（選手用）'!$P$9,IF(D41=2,'申込書（選手用）'!$P$10,IF(D41=3,'申込書（選手用）'!$P$11,"エラー"))),IF(E41="女",IF(D41=1,'申込書（選手用）'!$P$12,IF(D41=2,'申込書（選手用）'!$P$13,IF(D41=3,'申込書（選手用）'!$P$14,"エラー"))),"エラー"))</f>
        <v>エラー</v>
      </c>
      <c r="O41" t="str">
        <f>IF(OR(C41='申込書（選手用）'!$M$3,C41='申込書（選手用）'!$M$4,C41='申込書（選手用）'!$M$5,C41='申込書（選手用）'!$M$6),IF(E41="男",'申込書（選手用）'!$P$16,'申込書（選手用）'!$P$15),IF(C41='申込書（選手用）'!$M$7,'申込書（選手用）'!$P$17,""))</f>
        <v/>
      </c>
      <c r="P41" t="str">
        <f>IF(C41="","",IF(E41="男",IF(OR(C41='申込書（選手用）'!$M$1,C41='申込書（選手用）'!$M$2,C41='申込書（選手用）'!$M$3,C41='申込書（選手用）'!$M$4,C41='申込書（選手用）'!$M$5),1000,1500),1000))</f>
        <v/>
      </c>
    </row>
    <row r="42" spans="2:16" x14ac:dyDescent="0.15">
      <c r="B42" s="39">
        <v>18</v>
      </c>
      <c r="C42" s="40"/>
      <c r="D42" s="40"/>
      <c r="E42" s="40"/>
      <c r="F42" s="41"/>
      <c r="G42" s="41"/>
      <c r="H42" s="41"/>
      <c r="I42" s="42"/>
      <c r="J42" s="29" t="str">
        <f>IF(C42='申込書（選手用）'!$M$1,M42,IF(C42='申込書（選手用）'!$M$2,N42,O42))</f>
        <v/>
      </c>
      <c r="K42" s="3"/>
      <c r="L42" t="str">
        <f>IF(C42='申込書（選手用）'!$M$1,"小学校",IF(C42='申込書（選手用）'!$M$2,"中学校",IF(OR(C42='申込書（選手用）'!$M$3,C42='申込書（選手用）'!$M$4,C42='申込書（選手用）'!$M$5,C42='申込書（選手用）'!$M$6),"一般",IF(C42='申込書（選手用）'!$M$7,"アシスト","エラー"))))</f>
        <v>エラー</v>
      </c>
      <c r="M42" t="str">
        <f>IF(OR(D42=1,D42=2),IF(I42&lt;='申込書（選手用）'!$N$1,'申込書（選手用）'!$P$1,'申込書（選手用）'!$P$2),IF(OR(D42=3,D42=4),IF(I42&lt;='申込書（選手用）'!$N$2,'申込書（選手用）'!$P$3,'申込書（選手用）'!$P$4),IF(OR(D42=5,D42=6),IF(E42="男",IF(I42&lt;='申込書（選手用）'!$N$3,'申込書（選手用）'!$P$5,'申込書（選手用）'!$P$6),IF(I42&lt;='申込書（選手用）'!$N$3,'申込書（選手用）'!$P$7,'申込書（選手用）'!$P$8)),"エラー")))</f>
        <v>エラー</v>
      </c>
      <c r="N42" t="str">
        <f>IF(E42="男",IF(D42=1,'申込書（選手用）'!$P$9,IF(D42=2,'申込書（選手用）'!$P$10,IF(D42=3,'申込書（選手用）'!$P$11,"エラー"))),IF(E42="女",IF(D42=1,'申込書（選手用）'!$P$12,IF(D42=2,'申込書（選手用）'!$P$13,IF(D42=3,'申込書（選手用）'!$P$14,"エラー"))),"エラー"))</f>
        <v>エラー</v>
      </c>
      <c r="O42" t="str">
        <f>IF(OR(C42='申込書（選手用）'!$M$3,C42='申込書（選手用）'!$M$4,C42='申込書（選手用）'!$M$5,C42='申込書（選手用）'!$M$6),IF(E42="男",'申込書（選手用）'!$P$16,'申込書（選手用）'!$P$15),IF(C42='申込書（選手用）'!$M$7,'申込書（選手用）'!$P$17,""))</f>
        <v/>
      </c>
      <c r="P42" t="str">
        <f>IF(C42="","",IF(E42="男",IF(OR(C42='申込書（選手用）'!$M$1,C42='申込書（選手用）'!$M$2,C42='申込書（選手用）'!$M$3,C42='申込書（選手用）'!$M$4,C42='申込書（選手用）'!$M$5),1000,1500),1000))</f>
        <v/>
      </c>
    </row>
    <row r="43" spans="2:16" x14ac:dyDescent="0.15">
      <c r="B43" s="39">
        <v>19</v>
      </c>
      <c r="C43" s="40"/>
      <c r="D43" s="40"/>
      <c r="E43" s="40"/>
      <c r="F43" s="41"/>
      <c r="G43" s="41"/>
      <c r="H43" s="41"/>
      <c r="I43" s="42"/>
      <c r="J43" s="29" t="str">
        <f>IF(C43='申込書（選手用）'!$M$1,M43,IF(C43='申込書（選手用）'!$M$2,N43,O43))</f>
        <v/>
      </c>
      <c r="K43" s="3"/>
      <c r="L43" t="str">
        <f>IF(C43='申込書（選手用）'!$M$1,"小学校",IF(C43='申込書（選手用）'!$M$2,"中学校",IF(OR(C43='申込書（選手用）'!$M$3,C43='申込書（選手用）'!$M$4,C43='申込書（選手用）'!$M$5,C43='申込書（選手用）'!$M$6),"一般",IF(C43='申込書（選手用）'!$M$7,"アシスト","エラー"))))</f>
        <v>エラー</v>
      </c>
      <c r="M43" t="str">
        <f>IF(OR(D43=1,D43=2),IF(I43&lt;='申込書（選手用）'!$N$1,'申込書（選手用）'!$P$1,'申込書（選手用）'!$P$2),IF(OR(D43=3,D43=4),IF(I43&lt;='申込書（選手用）'!$N$2,'申込書（選手用）'!$P$3,'申込書（選手用）'!$P$4),IF(OR(D43=5,D43=6),IF(E43="男",IF(I43&lt;='申込書（選手用）'!$N$3,'申込書（選手用）'!$P$5,'申込書（選手用）'!$P$6),IF(I43&lt;='申込書（選手用）'!$N$3,'申込書（選手用）'!$P$7,'申込書（選手用）'!$P$8)),"エラー")))</f>
        <v>エラー</v>
      </c>
      <c r="N43" t="str">
        <f>IF(E43="男",IF(D43=1,'申込書（選手用）'!$P$9,IF(D43=2,'申込書（選手用）'!$P$10,IF(D43=3,'申込書（選手用）'!$P$11,"エラー"))),IF(E43="女",IF(D43=1,'申込書（選手用）'!$P$12,IF(D43=2,'申込書（選手用）'!$P$13,IF(D43=3,'申込書（選手用）'!$P$14,"エラー"))),"エラー"))</f>
        <v>エラー</v>
      </c>
      <c r="O43" t="str">
        <f>IF(OR(C43='申込書（選手用）'!$M$3,C43='申込書（選手用）'!$M$4,C43='申込書（選手用）'!$M$5,C43='申込書（選手用）'!$M$6),IF(E43="男",'申込書（選手用）'!$P$16,'申込書（選手用）'!$P$15),IF(C43='申込書（選手用）'!$M$7,'申込書（選手用）'!$P$17,""))</f>
        <v/>
      </c>
      <c r="P43" t="str">
        <f>IF(C43="","",IF(E43="男",IF(OR(C43='申込書（選手用）'!$M$1,C43='申込書（選手用）'!$M$2,C43='申込書（選手用）'!$M$3,C43='申込書（選手用）'!$M$4,C43='申込書（選手用）'!$M$5),1000,1500),1000))</f>
        <v/>
      </c>
    </row>
    <row r="44" spans="2:16" x14ac:dyDescent="0.15">
      <c r="B44" s="39">
        <v>20</v>
      </c>
      <c r="C44" s="40"/>
      <c r="D44" s="40"/>
      <c r="E44" s="40"/>
      <c r="F44" s="41"/>
      <c r="G44" s="41"/>
      <c r="H44" s="41"/>
      <c r="I44" s="42"/>
      <c r="J44" s="29" t="str">
        <f>IF(C44='申込書（選手用）'!$M$1,M44,IF(C44='申込書（選手用）'!$M$2,N44,O44))</f>
        <v/>
      </c>
      <c r="K44" s="3"/>
      <c r="L44" t="str">
        <f>IF(C44='申込書（選手用）'!$M$1,"小学校",IF(C44='申込書（選手用）'!$M$2,"中学校",IF(OR(C44='申込書（選手用）'!$M$3,C44='申込書（選手用）'!$M$4,C44='申込書（選手用）'!$M$5,C44='申込書（選手用）'!$M$6),"一般",IF(C44='申込書（選手用）'!$M$7,"アシスト","エラー"))))</f>
        <v>エラー</v>
      </c>
      <c r="M44" t="str">
        <f>IF(OR(D44=1,D44=2),IF(I44&lt;='申込書（選手用）'!$N$1,'申込書（選手用）'!$P$1,'申込書（選手用）'!$P$2),IF(OR(D44=3,D44=4),IF(I44&lt;='申込書（選手用）'!$N$2,'申込書（選手用）'!$P$3,'申込書（選手用）'!$P$4),IF(OR(D44=5,D44=6),IF(E44="男",IF(I44&lt;='申込書（選手用）'!$N$3,'申込書（選手用）'!$P$5,'申込書（選手用）'!$P$6),IF(I44&lt;='申込書（選手用）'!$N$3,'申込書（選手用）'!$P$7,'申込書（選手用）'!$P$8)),"エラー")))</f>
        <v>エラー</v>
      </c>
      <c r="N44" t="str">
        <f>IF(E44="男",IF(D44=1,'申込書（選手用）'!$P$9,IF(D44=2,'申込書（選手用）'!$P$10,IF(D44=3,'申込書（選手用）'!$P$11,"エラー"))),IF(E44="女",IF(D44=1,'申込書（選手用）'!$P$12,IF(D44=2,'申込書（選手用）'!$P$13,IF(D44=3,'申込書（選手用）'!$P$14,"エラー"))),"エラー"))</f>
        <v>エラー</v>
      </c>
      <c r="O44" t="str">
        <f>IF(OR(C44='申込書（選手用）'!$M$3,C44='申込書（選手用）'!$M$4,C44='申込書（選手用）'!$M$5,C44='申込書（選手用）'!$M$6),IF(E44="男",'申込書（選手用）'!$P$16,'申込書（選手用）'!$P$15),IF(C44='申込書（選手用）'!$M$7,'申込書（選手用）'!$P$17,""))</f>
        <v/>
      </c>
      <c r="P44" t="str">
        <f>IF(C44="","",IF(E44="男",IF(OR(C44='申込書（選手用）'!$M$1,C44='申込書（選手用）'!$M$2,C44='申込書（選手用）'!$M$3,C44='申込書（選手用）'!$M$4,C44='申込書（選手用）'!$M$5),1000,1500),1000))</f>
        <v/>
      </c>
    </row>
    <row r="45" spans="2:16" x14ac:dyDescent="0.15">
      <c r="B45" s="43">
        <v>21</v>
      </c>
      <c r="C45" s="44"/>
      <c r="D45" s="44"/>
      <c r="E45" s="44"/>
      <c r="F45" s="45"/>
      <c r="G45" s="45"/>
      <c r="H45" s="45"/>
      <c r="I45" s="46"/>
      <c r="J45" s="29" t="str">
        <f>IF(C45='申込書（選手用）'!$M$1,M45,IF(C45='申込書（選手用）'!$M$2,N45,O45))</f>
        <v/>
      </c>
      <c r="K45" s="3"/>
      <c r="L45" t="str">
        <f>IF(C45='申込書（選手用）'!$M$1,"小学校",IF(C45='申込書（選手用）'!$M$2,"中学校",IF(OR(C45='申込書（選手用）'!$M$3,C45='申込書（選手用）'!$M$4,C45='申込書（選手用）'!$M$5,C45='申込書（選手用）'!$M$6),"一般",IF(C45='申込書（選手用）'!$M$7,"アシスト","エラー"))))</f>
        <v>エラー</v>
      </c>
      <c r="M45" t="str">
        <f>IF(OR(D45=1,D45=2),IF(I45&lt;='申込書（選手用）'!$N$1,'申込書（選手用）'!$P$1,'申込書（選手用）'!$P$2),IF(OR(D45=3,D45=4),IF(I45&lt;='申込書（選手用）'!$N$2,'申込書（選手用）'!$P$3,'申込書（選手用）'!$P$4),IF(OR(D45=5,D45=6),IF(E45="男",IF(I45&lt;='申込書（選手用）'!$N$3,'申込書（選手用）'!$P$5,'申込書（選手用）'!$P$6),IF(I45&lt;='申込書（選手用）'!$N$3,'申込書（選手用）'!$P$7,'申込書（選手用）'!$P$8)),"エラー")))</f>
        <v>エラー</v>
      </c>
      <c r="N45" t="str">
        <f>IF(E45="男",IF(D45=1,'申込書（選手用）'!$P$9,IF(D45=2,'申込書（選手用）'!$P$10,IF(D45=3,'申込書（選手用）'!$P$11,"エラー"))),IF(E45="女",IF(D45=1,'申込書（選手用）'!$P$12,IF(D45=2,'申込書（選手用）'!$P$13,IF(D45=3,'申込書（選手用）'!$P$14,"エラー"))),"エラー"))</f>
        <v>エラー</v>
      </c>
      <c r="O45" t="str">
        <f>IF(OR(C45='申込書（選手用）'!$M$3,C45='申込書（選手用）'!$M$4,C45='申込書（選手用）'!$M$5,C45='申込書（選手用）'!$M$6),IF(E45="男",'申込書（選手用）'!$P$16,'申込書（選手用）'!$P$15),IF(C45='申込書（選手用）'!$M$7,'申込書（選手用）'!$P$17,""))</f>
        <v/>
      </c>
      <c r="P45" t="str">
        <f>IF(C45="","",IF(E45="男",IF(OR(C45='申込書（選手用）'!$M$1,C45='申込書（選手用）'!$M$2,C45='申込書（選手用）'!$M$3,C45='申込書（選手用）'!$M$4,C45='申込書（選手用）'!$M$5),1000,1500),1000))</f>
        <v/>
      </c>
    </row>
    <row r="46" spans="2:16" x14ac:dyDescent="0.15">
      <c r="B46" s="43">
        <v>22</v>
      </c>
      <c r="C46" s="44"/>
      <c r="D46" s="44"/>
      <c r="E46" s="44"/>
      <c r="F46" s="45"/>
      <c r="G46" s="45"/>
      <c r="H46" s="45"/>
      <c r="I46" s="46"/>
      <c r="J46" s="29" t="str">
        <f>IF(C46='申込書（選手用）'!$M$1,M46,IF(C46='申込書（選手用）'!$M$2,N46,O46))</f>
        <v/>
      </c>
      <c r="K46" s="3"/>
      <c r="L46" t="str">
        <f>IF(C46='申込書（選手用）'!$M$1,"小学校",IF(C46='申込書（選手用）'!$M$2,"中学校",IF(OR(C46='申込書（選手用）'!$M$3,C46='申込書（選手用）'!$M$4,C46='申込書（選手用）'!$M$5,C46='申込書（選手用）'!$M$6),"一般",IF(C46='申込書（選手用）'!$M$7,"アシスト","エラー"))))</f>
        <v>エラー</v>
      </c>
      <c r="M46" t="str">
        <f>IF(OR(D46=1,D46=2),IF(I46&lt;='申込書（選手用）'!$N$1,'申込書（選手用）'!$P$1,'申込書（選手用）'!$P$2),IF(OR(D46=3,D46=4),IF(I46&lt;='申込書（選手用）'!$N$2,'申込書（選手用）'!$P$3,'申込書（選手用）'!$P$4),IF(OR(D46=5,D46=6),IF(E46="男",IF(I46&lt;='申込書（選手用）'!$N$3,'申込書（選手用）'!$P$5,'申込書（選手用）'!$P$6),IF(I46&lt;='申込書（選手用）'!$N$3,'申込書（選手用）'!$P$7,'申込書（選手用）'!$P$8)),"エラー")))</f>
        <v>エラー</v>
      </c>
      <c r="N46" t="str">
        <f>IF(E46="男",IF(D46=1,'申込書（選手用）'!$P$9,IF(D46=2,'申込書（選手用）'!$P$10,IF(D46=3,'申込書（選手用）'!$P$11,"エラー"))),IF(E46="女",IF(D46=1,'申込書（選手用）'!$P$12,IF(D46=2,'申込書（選手用）'!$P$13,IF(D46=3,'申込書（選手用）'!$P$14,"エラー"))),"エラー"))</f>
        <v>エラー</v>
      </c>
      <c r="O46" t="str">
        <f>IF(OR(C46='申込書（選手用）'!$M$3,C46='申込書（選手用）'!$M$4,C46='申込書（選手用）'!$M$5,C46='申込書（選手用）'!$M$6),IF(E46="男",'申込書（選手用）'!$P$16,'申込書（選手用）'!$P$15),IF(C46='申込書（選手用）'!$M$7,'申込書（選手用）'!$P$17,""))</f>
        <v/>
      </c>
      <c r="P46" t="str">
        <f>IF(C46="","",IF(E46="男",IF(OR(C46='申込書（選手用）'!$M$1,C46='申込書（選手用）'!$M$2,C46='申込書（選手用）'!$M$3,C46='申込書（選手用）'!$M$4,C46='申込書（選手用）'!$M$5),1000,1500),1000))</f>
        <v/>
      </c>
    </row>
    <row r="47" spans="2:16" x14ac:dyDescent="0.15">
      <c r="B47" s="43">
        <v>23</v>
      </c>
      <c r="C47" s="44"/>
      <c r="D47" s="44"/>
      <c r="E47" s="44"/>
      <c r="F47" s="45"/>
      <c r="G47" s="45"/>
      <c r="H47" s="45"/>
      <c r="I47" s="46"/>
      <c r="J47" s="29" t="str">
        <f>IF(C47='申込書（選手用）'!$M$1,M47,IF(C47='申込書（選手用）'!$M$2,N47,O47))</f>
        <v/>
      </c>
      <c r="K47" s="3"/>
      <c r="L47" t="str">
        <f>IF(C47='申込書（選手用）'!$M$1,"小学校",IF(C47='申込書（選手用）'!$M$2,"中学校",IF(OR(C47='申込書（選手用）'!$M$3,C47='申込書（選手用）'!$M$4,C47='申込書（選手用）'!$M$5,C47='申込書（選手用）'!$M$6),"一般",IF(C47='申込書（選手用）'!$M$7,"アシスト","エラー"))))</f>
        <v>エラー</v>
      </c>
      <c r="M47" t="str">
        <f>IF(OR(D47=1,D47=2),IF(I47&lt;='申込書（選手用）'!$N$1,'申込書（選手用）'!$P$1,'申込書（選手用）'!$P$2),IF(OR(D47=3,D47=4),IF(I47&lt;='申込書（選手用）'!$N$2,'申込書（選手用）'!$P$3,'申込書（選手用）'!$P$4),IF(OR(D47=5,D47=6),IF(E47="男",IF(I47&lt;='申込書（選手用）'!$N$3,'申込書（選手用）'!$P$5,'申込書（選手用）'!$P$6),IF(I47&lt;='申込書（選手用）'!$N$3,'申込書（選手用）'!$P$7,'申込書（選手用）'!$P$8)),"エラー")))</f>
        <v>エラー</v>
      </c>
      <c r="N47" t="str">
        <f>IF(E47="男",IF(D47=1,'申込書（選手用）'!$P$9,IF(D47=2,'申込書（選手用）'!$P$10,IF(D47=3,'申込書（選手用）'!$P$11,"エラー"))),IF(E47="女",IF(D47=1,'申込書（選手用）'!$P$12,IF(D47=2,'申込書（選手用）'!$P$13,IF(D47=3,'申込書（選手用）'!$P$14,"エラー"))),"エラー"))</f>
        <v>エラー</v>
      </c>
      <c r="O47" t="str">
        <f>IF(OR(C47='申込書（選手用）'!$M$3,C47='申込書（選手用）'!$M$4,C47='申込書（選手用）'!$M$5,C47='申込書（選手用）'!$M$6),IF(E47="男",'申込書（選手用）'!$P$16,'申込書（選手用）'!$P$15),IF(C47='申込書（選手用）'!$M$7,'申込書（選手用）'!$P$17,""))</f>
        <v/>
      </c>
      <c r="P47" t="str">
        <f>IF(C47="","",IF(E47="男",IF(OR(C47='申込書（選手用）'!$M$1,C47='申込書（選手用）'!$M$2,C47='申込書（選手用）'!$M$3,C47='申込書（選手用）'!$M$4,C47='申込書（選手用）'!$M$5),1000,1500),1000))</f>
        <v/>
      </c>
    </row>
    <row r="48" spans="2:16" x14ac:dyDescent="0.15">
      <c r="B48" s="43">
        <v>24</v>
      </c>
      <c r="C48" s="44"/>
      <c r="D48" s="44"/>
      <c r="E48" s="44"/>
      <c r="F48" s="45"/>
      <c r="G48" s="45"/>
      <c r="H48" s="45"/>
      <c r="I48" s="46"/>
      <c r="J48" s="29" t="str">
        <f>IF(C48='申込書（選手用）'!$M$1,M48,IF(C48='申込書（選手用）'!$M$2,N48,O48))</f>
        <v/>
      </c>
      <c r="K48" s="3"/>
      <c r="L48" t="str">
        <f>IF(C48='申込書（選手用）'!$M$1,"小学校",IF(C48='申込書（選手用）'!$M$2,"中学校",IF(OR(C48='申込書（選手用）'!$M$3,C48='申込書（選手用）'!$M$4,C48='申込書（選手用）'!$M$5,C48='申込書（選手用）'!$M$6),"一般",IF(C48='申込書（選手用）'!$M$7,"アシスト","エラー"))))</f>
        <v>エラー</v>
      </c>
      <c r="M48" t="str">
        <f>IF(OR(D48=1,D48=2),IF(I48&lt;='申込書（選手用）'!$N$1,'申込書（選手用）'!$P$1,'申込書（選手用）'!$P$2),IF(OR(D48=3,D48=4),IF(I48&lt;='申込書（選手用）'!$N$2,'申込書（選手用）'!$P$3,'申込書（選手用）'!$P$4),IF(OR(D48=5,D48=6),IF(E48="男",IF(I48&lt;='申込書（選手用）'!$N$3,'申込書（選手用）'!$P$5,'申込書（選手用）'!$P$6),IF(I48&lt;='申込書（選手用）'!$N$3,'申込書（選手用）'!$P$7,'申込書（選手用）'!$P$8)),"エラー")))</f>
        <v>エラー</v>
      </c>
      <c r="N48" t="str">
        <f>IF(E48="男",IF(D48=1,'申込書（選手用）'!$P$9,IF(D48=2,'申込書（選手用）'!$P$10,IF(D48=3,'申込書（選手用）'!$P$11,"エラー"))),IF(E48="女",IF(D48=1,'申込書（選手用）'!$P$12,IF(D48=2,'申込書（選手用）'!$P$13,IF(D48=3,'申込書（選手用）'!$P$14,"エラー"))),"エラー"))</f>
        <v>エラー</v>
      </c>
      <c r="O48" t="str">
        <f>IF(OR(C48='申込書（選手用）'!$M$3,C48='申込書（選手用）'!$M$4,C48='申込書（選手用）'!$M$5,C48='申込書（選手用）'!$M$6),IF(E48="男",'申込書（選手用）'!$P$16,'申込書（選手用）'!$P$15),IF(C48='申込書（選手用）'!$M$7,'申込書（選手用）'!$P$17,""))</f>
        <v/>
      </c>
      <c r="P48" t="str">
        <f>IF(C48="","",IF(E48="男",IF(OR(C48='申込書（選手用）'!$M$1,C48='申込書（選手用）'!$M$2,C48='申込書（選手用）'!$M$3,C48='申込書（選手用）'!$M$4,C48='申込書（選手用）'!$M$5),1000,1500),1000))</f>
        <v/>
      </c>
    </row>
    <row r="49" spans="2:16" x14ac:dyDescent="0.15">
      <c r="B49" s="43">
        <v>25</v>
      </c>
      <c r="C49" s="44"/>
      <c r="D49" s="44"/>
      <c r="E49" s="44"/>
      <c r="F49" s="45"/>
      <c r="G49" s="45"/>
      <c r="H49" s="45"/>
      <c r="I49" s="46"/>
      <c r="J49" s="29" t="str">
        <f>IF(C49='申込書（選手用）'!$M$1,M49,IF(C49='申込書（選手用）'!$M$2,N49,O49))</f>
        <v/>
      </c>
      <c r="K49" s="3"/>
      <c r="L49" t="str">
        <f>IF(C49='申込書（選手用）'!$M$1,"小学校",IF(C49='申込書（選手用）'!$M$2,"中学校",IF(OR(C49='申込書（選手用）'!$M$3,C49='申込書（選手用）'!$M$4,C49='申込書（選手用）'!$M$5,C49='申込書（選手用）'!$M$6),"一般",IF(C49='申込書（選手用）'!$M$7,"アシスト","エラー"))))</f>
        <v>エラー</v>
      </c>
      <c r="M49" t="str">
        <f>IF(OR(D49=1,D49=2),IF(I49&lt;='申込書（選手用）'!$N$1,'申込書（選手用）'!$P$1,'申込書（選手用）'!$P$2),IF(OR(D49=3,D49=4),IF(I49&lt;='申込書（選手用）'!$N$2,'申込書（選手用）'!$P$3,'申込書（選手用）'!$P$4),IF(OR(D49=5,D49=6),IF(E49="男",IF(I49&lt;='申込書（選手用）'!$N$3,'申込書（選手用）'!$P$5,'申込書（選手用）'!$P$6),IF(I49&lt;='申込書（選手用）'!$N$3,'申込書（選手用）'!$P$7,'申込書（選手用）'!$P$8)),"エラー")))</f>
        <v>エラー</v>
      </c>
      <c r="N49" t="str">
        <f>IF(E49="男",IF(D49=1,'申込書（選手用）'!$P$9,IF(D49=2,'申込書（選手用）'!$P$10,IF(D49=3,'申込書（選手用）'!$P$11,"エラー"))),IF(E49="女",IF(D49=1,'申込書（選手用）'!$P$12,IF(D49=2,'申込書（選手用）'!$P$13,IF(D49=3,'申込書（選手用）'!$P$14,"エラー"))),"エラー"))</f>
        <v>エラー</v>
      </c>
      <c r="O49" t="str">
        <f>IF(OR(C49='申込書（選手用）'!$M$3,C49='申込書（選手用）'!$M$4,C49='申込書（選手用）'!$M$5,C49='申込書（選手用）'!$M$6),IF(E49="男",'申込書（選手用）'!$P$16,'申込書（選手用）'!$P$15),IF(C49='申込書（選手用）'!$M$7,'申込書（選手用）'!$P$17,""))</f>
        <v/>
      </c>
      <c r="P49" t="str">
        <f>IF(C49="","",IF(E49="男",IF(OR(C49='申込書（選手用）'!$M$1,C49='申込書（選手用）'!$M$2,C49='申込書（選手用）'!$M$3,C49='申込書（選手用）'!$M$4,C49='申込書（選手用）'!$M$5),1000,1500),1000))</f>
        <v/>
      </c>
    </row>
    <row r="50" spans="2:16" x14ac:dyDescent="0.15">
      <c r="B50" s="43">
        <v>26</v>
      </c>
      <c r="C50" s="44"/>
      <c r="D50" s="44"/>
      <c r="E50" s="44"/>
      <c r="F50" s="45"/>
      <c r="G50" s="45"/>
      <c r="H50" s="45"/>
      <c r="I50" s="46"/>
      <c r="J50" s="29" t="str">
        <f>IF(C50='申込書（選手用）'!$M$1,M50,IF(C50='申込書（選手用）'!$M$2,N50,O50))</f>
        <v/>
      </c>
      <c r="K50" s="3"/>
      <c r="L50" t="str">
        <f>IF(C50='申込書（選手用）'!$M$1,"小学校",IF(C50='申込書（選手用）'!$M$2,"中学校",IF(OR(C50='申込書（選手用）'!$M$3,C50='申込書（選手用）'!$M$4,C50='申込書（選手用）'!$M$5,C50='申込書（選手用）'!$M$6),"一般",IF(C50='申込書（選手用）'!$M$7,"アシスト","エラー"))))</f>
        <v>エラー</v>
      </c>
      <c r="M50" t="str">
        <f>IF(OR(D50=1,D50=2),IF(I50&lt;='申込書（選手用）'!$N$1,'申込書（選手用）'!$P$1,'申込書（選手用）'!$P$2),IF(OR(D50=3,D50=4),IF(I50&lt;='申込書（選手用）'!$N$2,'申込書（選手用）'!$P$3,'申込書（選手用）'!$P$4),IF(OR(D50=5,D50=6),IF(E50="男",IF(I50&lt;='申込書（選手用）'!$N$3,'申込書（選手用）'!$P$5,'申込書（選手用）'!$P$6),IF(I50&lt;='申込書（選手用）'!$N$3,'申込書（選手用）'!$P$7,'申込書（選手用）'!$P$8)),"エラー")))</f>
        <v>エラー</v>
      </c>
      <c r="N50" t="str">
        <f>IF(E50="男",IF(D50=1,'申込書（選手用）'!$P$9,IF(D50=2,'申込書（選手用）'!$P$10,IF(D50=3,'申込書（選手用）'!$P$11,"エラー"))),IF(E50="女",IF(D50=1,'申込書（選手用）'!$P$12,IF(D50=2,'申込書（選手用）'!$P$13,IF(D50=3,'申込書（選手用）'!$P$14,"エラー"))),"エラー"))</f>
        <v>エラー</v>
      </c>
      <c r="O50" t="str">
        <f>IF(OR(C50='申込書（選手用）'!$M$3,C50='申込書（選手用）'!$M$4,C50='申込書（選手用）'!$M$5,C50='申込書（選手用）'!$M$6),IF(E50="男",'申込書（選手用）'!$P$16,'申込書（選手用）'!$P$15),IF(C50='申込書（選手用）'!$M$7,'申込書（選手用）'!$P$17,""))</f>
        <v/>
      </c>
      <c r="P50" t="str">
        <f>IF(C50="","",IF(E50="男",IF(OR(C50='申込書（選手用）'!$M$1,C50='申込書（選手用）'!$M$2,C50='申込書（選手用）'!$M$3,C50='申込書（選手用）'!$M$4,C50='申込書（選手用）'!$M$5),1000,1500),1000))</f>
        <v/>
      </c>
    </row>
    <row r="51" spans="2:16" x14ac:dyDescent="0.15">
      <c r="B51" s="43">
        <v>27</v>
      </c>
      <c r="C51" s="44"/>
      <c r="D51" s="44"/>
      <c r="E51" s="44"/>
      <c r="F51" s="45"/>
      <c r="G51" s="45"/>
      <c r="H51" s="45"/>
      <c r="I51" s="46"/>
      <c r="J51" s="29" t="str">
        <f>IF(C51='申込書（選手用）'!$M$1,M51,IF(C51='申込書（選手用）'!$M$2,N51,O51))</f>
        <v/>
      </c>
      <c r="K51" s="3"/>
      <c r="L51" t="str">
        <f>IF(C51='申込書（選手用）'!$M$1,"小学校",IF(C51='申込書（選手用）'!$M$2,"中学校",IF(OR(C51='申込書（選手用）'!$M$3,C51='申込書（選手用）'!$M$4,C51='申込書（選手用）'!$M$5,C51='申込書（選手用）'!$M$6),"一般",IF(C51='申込書（選手用）'!$M$7,"アシスト","エラー"))))</f>
        <v>エラー</v>
      </c>
      <c r="M51" t="str">
        <f>IF(OR(D51=1,D51=2),IF(I51&lt;='申込書（選手用）'!$N$1,'申込書（選手用）'!$P$1,'申込書（選手用）'!$P$2),IF(OR(D51=3,D51=4),IF(I51&lt;='申込書（選手用）'!$N$2,'申込書（選手用）'!$P$3,'申込書（選手用）'!$P$4),IF(OR(D51=5,D51=6),IF(E51="男",IF(I51&lt;='申込書（選手用）'!$N$3,'申込書（選手用）'!$P$5,'申込書（選手用）'!$P$6),IF(I51&lt;='申込書（選手用）'!$N$3,'申込書（選手用）'!$P$7,'申込書（選手用）'!$P$8)),"エラー")))</f>
        <v>エラー</v>
      </c>
      <c r="N51" t="str">
        <f>IF(E51="男",IF(D51=1,'申込書（選手用）'!$P$9,IF(D51=2,'申込書（選手用）'!$P$10,IF(D51=3,'申込書（選手用）'!$P$11,"エラー"))),IF(E51="女",IF(D51=1,'申込書（選手用）'!$P$12,IF(D51=2,'申込書（選手用）'!$P$13,IF(D51=3,'申込書（選手用）'!$P$14,"エラー"))),"エラー"))</f>
        <v>エラー</v>
      </c>
      <c r="O51" t="str">
        <f>IF(OR(C51='申込書（選手用）'!$M$3,C51='申込書（選手用）'!$M$4,C51='申込書（選手用）'!$M$5,C51='申込書（選手用）'!$M$6),IF(E51="男",'申込書（選手用）'!$P$16,'申込書（選手用）'!$P$15),IF(C51='申込書（選手用）'!$M$7,'申込書（選手用）'!$P$17,""))</f>
        <v/>
      </c>
      <c r="P51" t="str">
        <f>IF(C51="","",IF(E51="男",IF(OR(C51='申込書（選手用）'!$M$1,C51='申込書（選手用）'!$M$2,C51='申込書（選手用）'!$M$3,C51='申込書（選手用）'!$M$4,C51='申込書（選手用）'!$M$5),1000,1500),1000))</f>
        <v/>
      </c>
    </row>
    <row r="52" spans="2:16" x14ac:dyDescent="0.15">
      <c r="B52" s="43">
        <v>28</v>
      </c>
      <c r="C52" s="44"/>
      <c r="D52" s="44"/>
      <c r="E52" s="44"/>
      <c r="F52" s="45"/>
      <c r="G52" s="45"/>
      <c r="H52" s="45"/>
      <c r="I52" s="46"/>
      <c r="J52" s="29" t="str">
        <f>IF(C52='申込書（選手用）'!$M$1,M52,IF(C52='申込書（選手用）'!$M$2,N52,O52))</f>
        <v/>
      </c>
      <c r="K52" s="3"/>
      <c r="L52" t="str">
        <f>IF(C52='申込書（選手用）'!$M$1,"小学校",IF(C52='申込書（選手用）'!$M$2,"中学校",IF(OR(C52='申込書（選手用）'!$M$3,C52='申込書（選手用）'!$M$4,C52='申込書（選手用）'!$M$5,C52='申込書（選手用）'!$M$6),"一般",IF(C52='申込書（選手用）'!$M$7,"アシスト","エラー"))))</f>
        <v>エラー</v>
      </c>
      <c r="M52" t="str">
        <f>IF(OR(D52=1,D52=2),IF(I52&lt;='申込書（選手用）'!$N$1,'申込書（選手用）'!$P$1,'申込書（選手用）'!$P$2),IF(OR(D52=3,D52=4),IF(I52&lt;='申込書（選手用）'!$N$2,'申込書（選手用）'!$P$3,'申込書（選手用）'!$P$4),IF(OR(D52=5,D52=6),IF(E52="男",IF(I52&lt;='申込書（選手用）'!$N$3,'申込書（選手用）'!$P$5,'申込書（選手用）'!$P$6),IF(I52&lt;='申込書（選手用）'!$N$3,'申込書（選手用）'!$P$7,'申込書（選手用）'!$P$8)),"エラー")))</f>
        <v>エラー</v>
      </c>
      <c r="N52" t="str">
        <f>IF(E52="男",IF(D52=1,'申込書（選手用）'!$P$9,IF(D52=2,'申込書（選手用）'!$P$10,IF(D52=3,'申込書（選手用）'!$P$11,"エラー"))),IF(E52="女",IF(D52=1,'申込書（選手用）'!$P$12,IF(D52=2,'申込書（選手用）'!$P$13,IF(D52=3,'申込書（選手用）'!$P$14,"エラー"))),"エラー"))</f>
        <v>エラー</v>
      </c>
      <c r="O52" t="str">
        <f>IF(OR(C52='申込書（選手用）'!$M$3,C52='申込書（選手用）'!$M$4,C52='申込書（選手用）'!$M$5,C52='申込書（選手用）'!$M$6),IF(E52="男",'申込書（選手用）'!$P$16,'申込書（選手用）'!$P$15),IF(C52='申込書（選手用）'!$M$7,'申込書（選手用）'!$P$17,""))</f>
        <v/>
      </c>
      <c r="P52" t="str">
        <f>IF(C52="","",IF(E52="男",IF(OR(C52='申込書（選手用）'!$M$1,C52='申込書（選手用）'!$M$2,C52='申込書（選手用）'!$M$3,C52='申込書（選手用）'!$M$4,C52='申込書（選手用）'!$M$5),1000,1500),1000))</f>
        <v/>
      </c>
    </row>
    <row r="53" spans="2:16" x14ac:dyDescent="0.15">
      <c r="B53" s="43">
        <v>29</v>
      </c>
      <c r="C53" s="44"/>
      <c r="D53" s="44"/>
      <c r="E53" s="44"/>
      <c r="F53" s="45"/>
      <c r="G53" s="45"/>
      <c r="H53" s="45"/>
      <c r="I53" s="46"/>
      <c r="J53" s="29" t="str">
        <f>IF(C53='申込書（選手用）'!$M$1,M53,IF(C53='申込書（選手用）'!$M$2,N53,O53))</f>
        <v/>
      </c>
      <c r="K53" s="3"/>
      <c r="L53" t="str">
        <f>IF(C53='申込書（選手用）'!$M$1,"小学校",IF(C53='申込書（選手用）'!$M$2,"中学校",IF(OR(C53='申込書（選手用）'!$M$3,C53='申込書（選手用）'!$M$4,C53='申込書（選手用）'!$M$5,C53='申込書（選手用）'!$M$6),"一般",IF(C53='申込書（選手用）'!$M$7,"アシスト","エラー"))))</f>
        <v>エラー</v>
      </c>
      <c r="M53" t="str">
        <f>IF(OR(D53=1,D53=2),IF(I53&lt;='申込書（選手用）'!$N$1,'申込書（選手用）'!$P$1,'申込書（選手用）'!$P$2),IF(OR(D53=3,D53=4),IF(I53&lt;='申込書（選手用）'!$N$2,'申込書（選手用）'!$P$3,'申込書（選手用）'!$P$4),IF(OR(D53=5,D53=6),IF(E53="男",IF(I53&lt;='申込書（選手用）'!$N$3,'申込書（選手用）'!$P$5,'申込書（選手用）'!$P$6),IF(I53&lt;='申込書（選手用）'!$N$3,'申込書（選手用）'!$P$7,'申込書（選手用）'!$P$8)),"エラー")))</f>
        <v>エラー</v>
      </c>
      <c r="N53" t="str">
        <f>IF(E53="男",IF(D53=1,'申込書（選手用）'!$P$9,IF(D53=2,'申込書（選手用）'!$P$10,IF(D53=3,'申込書（選手用）'!$P$11,"エラー"))),IF(E53="女",IF(D53=1,'申込書（選手用）'!$P$12,IF(D53=2,'申込書（選手用）'!$P$13,IF(D53=3,'申込書（選手用）'!$P$14,"エラー"))),"エラー"))</f>
        <v>エラー</v>
      </c>
      <c r="O53" t="str">
        <f>IF(OR(C53='申込書（選手用）'!$M$3,C53='申込書（選手用）'!$M$4,C53='申込書（選手用）'!$M$5,C53='申込書（選手用）'!$M$6),IF(E53="男",'申込書（選手用）'!$P$16,'申込書（選手用）'!$P$15),IF(C53='申込書（選手用）'!$M$7,'申込書（選手用）'!$P$17,""))</f>
        <v/>
      </c>
      <c r="P53" t="str">
        <f>IF(C53="","",IF(E53="男",IF(OR(C53='申込書（選手用）'!$M$1,C53='申込書（選手用）'!$M$2,C53='申込書（選手用）'!$M$3,C53='申込書（選手用）'!$M$4,C53='申込書（選手用）'!$M$5),1000,1500),1000))</f>
        <v/>
      </c>
    </row>
    <row r="54" spans="2:16" ht="14.25" thickBot="1" x14ac:dyDescent="0.2">
      <c r="B54" s="47">
        <v>30</v>
      </c>
      <c r="C54" s="48"/>
      <c r="D54" s="48"/>
      <c r="E54" s="48"/>
      <c r="F54" s="49"/>
      <c r="G54" s="49"/>
      <c r="H54" s="49"/>
      <c r="I54" s="50"/>
      <c r="J54" s="30" t="str">
        <f>IF(C54='申込書（選手用）'!$M$1,M54,IF(C54='申込書（選手用）'!$M$2,N54,O54))</f>
        <v/>
      </c>
      <c r="K54" s="3"/>
      <c r="L54" t="str">
        <f>IF(C54='申込書（選手用）'!$M$1,"小学校",IF(C54='申込書（選手用）'!$M$2,"中学校",IF(OR(C54='申込書（選手用）'!$M$3,C54='申込書（選手用）'!$M$4,C54='申込書（選手用）'!$M$5,C54='申込書（選手用）'!$M$6),"一般",IF(C54='申込書（選手用）'!$M$7,"アシスト","エラー"))))</f>
        <v>エラー</v>
      </c>
      <c r="M54" t="str">
        <f>IF(OR(D54=1,D54=2),IF(I54&lt;='申込書（選手用）'!$N$1,'申込書（選手用）'!$P$1,'申込書（選手用）'!$P$2),IF(OR(D54=3,D54=4),IF(I54&lt;='申込書（選手用）'!$N$2,'申込書（選手用）'!$P$3,'申込書（選手用）'!$P$4),IF(OR(D54=5,D54=6),IF(E54="男",IF(I54&lt;='申込書（選手用）'!$N$3,'申込書（選手用）'!$P$5,'申込書（選手用）'!$P$6),IF(I54&lt;='申込書（選手用）'!$N$3,'申込書（選手用）'!$P$7,'申込書（選手用）'!$P$8)),"エラー")))</f>
        <v>エラー</v>
      </c>
      <c r="N54" t="str">
        <f>IF(E54="男",IF(D54=1,'申込書（選手用）'!$P$9,IF(D54=2,'申込書（選手用）'!$P$10,IF(D54=3,'申込書（選手用）'!$P$11,"エラー"))),IF(E54="女",IF(D54=1,'申込書（選手用）'!$P$12,IF(D54=2,'申込書（選手用）'!$P$13,IF(D54=3,'申込書（選手用）'!$P$14,"エラー"))),"エラー"))</f>
        <v>エラー</v>
      </c>
      <c r="O54" t="str">
        <f>IF(OR(C54='申込書（選手用）'!$M$3,C54='申込書（選手用）'!$M$4,C54='申込書（選手用）'!$M$5,C54='申込書（選手用）'!$M$6),IF(E54="男",'申込書（選手用）'!$P$16,'申込書（選手用）'!$P$15),IF(C54='申込書（選手用）'!$M$7,'申込書（選手用）'!$P$17,""))</f>
        <v/>
      </c>
      <c r="P54" t="str">
        <f>IF(C54="","",IF(E54="男",IF(OR(C54='申込書（選手用）'!$M$1,C54='申込書（選手用）'!$M$2,C54='申込書（選手用）'!$M$3,C54='申込書（選手用）'!$M$4,C54='申込書（選手用）'!$M$5),1000,1500),1000))</f>
        <v/>
      </c>
    </row>
    <row r="56" spans="2:16" ht="14.25" thickBot="1" x14ac:dyDescent="0.2"/>
    <row r="57" spans="2:16" ht="14.25" thickBot="1" x14ac:dyDescent="0.2">
      <c r="B57" s="66" t="s">
        <v>39</v>
      </c>
      <c r="C57" s="67"/>
      <c r="D57" s="67"/>
      <c r="E57" s="67"/>
      <c r="F57" s="67"/>
      <c r="G57" s="4" t="s">
        <v>38</v>
      </c>
      <c r="J57" s="9" t="s">
        <v>47</v>
      </c>
      <c r="K57" s="16"/>
    </row>
    <row r="58" spans="2:16" ht="15" thickTop="1" thickBot="1" x14ac:dyDescent="0.2">
      <c r="B58" s="69" t="str">
        <f>'申込書（選手用）'!P1</f>
        <v>小学生低学年25kg以下級の部</v>
      </c>
      <c r="C58" s="70"/>
      <c r="D58" s="70"/>
      <c r="E58" s="70"/>
      <c r="F58" s="70"/>
      <c r="G58" s="5">
        <f t="shared" ref="G58:G74" si="0">COUNTIF($J$25:$J$54,B58)</f>
        <v>0</v>
      </c>
      <c r="J58" s="10">
        <f>SUM(P25:P54)</f>
        <v>0</v>
      </c>
      <c r="K58" s="17"/>
    </row>
    <row r="59" spans="2:16" x14ac:dyDescent="0.15">
      <c r="B59" s="63" t="str">
        <f>'申込書（選手用）'!P2</f>
        <v>小学生低学年25kg超級の部</v>
      </c>
      <c r="C59" s="64"/>
      <c r="D59" s="64"/>
      <c r="E59" s="64"/>
      <c r="F59" s="64"/>
      <c r="G59" s="6">
        <f t="shared" si="0"/>
        <v>0</v>
      </c>
    </row>
    <row r="60" spans="2:16" x14ac:dyDescent="0.15">
      <c r="B60" s="63" t="str">
        <f>'申込書（選手用）'!P3</f>
        <v>小学生中学年30kg以下級の部</v>
      </c>
      <c r="C60" s="64"/>
      <c r="D60" s="64"/>
      <c r="E60" s="64"/>
      <c r="F60" s="64"/>
      <c r="G60" s="6">
        <f t="shared" si="0"/>
        <v>0</v>
      </c>
    </row>
    <row r="61" spans="2:16" x14ac:dyDescent="0.15">
      <c r="B61" s="63" t="str">
        <f>'申込書（選手用）'!P4</f>
        <v>小学生中学年30kg超級の部</v>
      </c>
      <c r="C61" s="64"/>
      <c r="D61" s="64"/>
      <c r="E61" s="64"/>
      <c r="F61" s="64"/>
      <c r="G61" s="6">
        <f t="shared" si="0"/>
        <v>0</v>
      </c>
    </row>
    <row r="62" spans="2:16" x14ac:dyDescent="0.15">
      <c r="B62" s="63" t="str">
        <f>'申込書（選手用）'!P5</f>
        <v>小学生高学年男子45kg以下級の部</v>
      </c>
      <c r="C62" s="64"/>
      <c r="D62" s="64"/>
      <c r="E62" s="64"/>
      <c r="F62" s="64"/>
      <c r="G62" s="6">
        <f t="shared" si="0"/>
        <v>0</v>
      </c>
    </row>
    <row r="63" spans="2:16" x14ac:dyDescent="0.15">
      <c r="B63" s="63" t="str">
        <f>'申込書（選手用）'!P6</f>
        <v>小学生高学年男子45kg超級の部</v>
      </c>
      <c r="C63" s="64"/>
      <c r="D63" s="64"/>
      <c r="E63" s="64"/>
      <c r="F63" s="64"/>
      <c r="G63" s="6">
        <f t="shared" si="0"/>
        <v>0</v>
      </c>
    </row>
    <row r="64" spans="2:16" x14ac:dyDescent="0.15">
      <c r="B64" s="63" t="str">
        <f>'申込書（選手用）'!P7</f>
        <v>小学生高学年女子45kg以下級の部</v>
      </c>
      <c r="C64" s="64"/>
      <c r="D64" s="64"/>
      <c r="E64" s="64"/>
      <c r="F64" s="64"/>
      <c r="G64" s="6">
        <f t="shared" si="0"/>
        <v>0</v>
      </c>
    </row>
    <row r="65" spans="2:7" x14ac:dyDescent="0.15">
      <c r="B65" s="63" t="str">
        <f>'申込書（選手用）'!P8</f>
        <v>小学生高学年女子45kg超級の部</v>
      </c>
      <c r="C65" s="64"/>
      <c r="D65" s="64"/>
      <c r="E65" s="64"/>
      <c r="F65" s="64"/>
      <c r="G65" s="6">
        <f t="shared" si="0"/>
        <v>0</v>
      </c>
    </row>
    <row r="66" spans="2:7" x14ac:dyDescent="0.15">
      <c r="B66" s="63" t="str">
        <f>'申込書（選手用）'!P9</f>
        <v>中学生男子１年生の部</v>
      </c>
      <c r="C66" s="64"/>
      <c r="D66" s="64"/>
      <c r="E66" s="64"/>
      <c r="F66" s="64"/>
      <c r="G66" s="6">
        <f t="shared" si="0"/>
        <v>0</v>
      </c>
    </row>
    <row r="67" spans="2:7" x14ac:dyDescent="0.15">
      <c r="B67" s="63" t="str">
        <f>'申込書（選手用）'!P10</f>
        <v>中学生男子２年生の部</v>
      </c>
      <c r="C67" s="64"/>
      <c r="D67" s="64"/>
      <c r="E67" s="64"/>
      <c r="F67" s="64"/>
      <c r="G67" s="6">
        <f t="shared" si="0"/>
        <v>0</v>
      </c>
    </row>
    <row r="68" spans="2:7" x14ac:dyDescent="0.15">
      <c r="B68" s="63" t="str">
        <f>'申込書（選手用）'!P11</f>
        <v>中学生男子３年生の部</v>
      </c>
      <c r="C68" s="64"/>
      <c r="D68" s="64"/>
      <c r="E68" s="64"/>
      <c r="F68" s="64"/>
      <c r="G68" s="6">
        <f t="shared" si="0"/>
        <v>0</v>
      </c>
    </row>
    <row r="69" spans="2:7" x14ac:dyDescent="0.15">
      <c r="B69" s="63" t="str">
        <f>'申込書（選手用）'!P12</f>
        <v>中学生女子１年生の部</v>
      </c>
      <c r="C69" s="64"/>
      <c r="D69" s="64"/>
      <c r="E69" s="64"/>
      <c r="F69" s="64"/>
      <c r="G69" s="6">
        <f t="shared" si="0"/>
        <v>0</v>
      </c>
    </row>
    <row r="70" spans="2:7" x14ac:dyDescent="0.15">
      <c r="B70" s="63" t="str">
        <f>'申込書（選手用）'!P13</f>
        <v>中学生女子２年生の部</v>
      </c>
      <c r="C70" s="64"/>
      <c r="D70" s="64"/>
      <c r="E70" s="64"/>
      <c r="F70" s="64"/>
      <c r="G70" s="6">
        <f t="shared" si="0"/>
        <v>0</v>
      </c>
    </row>
    <row r="71" spans="2:7" x14ac:dyDescent="0.15">
      <c r="B71" s="63" t="str">
        <f>'申込書（選手用）'!P14</f>
        <v>中学生女子３年生の部</v>
      </c>
      <c r="C71" s="64"/>
      <c r="D71" s="64"/>
      <c r="E71" s="64"/>
      <c r="F71" s="64"/>
      <c r="G71" s="6">
        <f t="shared" si="0"/>
        <v>0</v>
      </c>
    </row>
    <row r="72" spans="2:7" x14ac:dyDescent="0.15">
      <c r="B72" s="63" t="str">
        <f>'申込書（選手用）'!P15</f>
        <v>一般・大学・高専・高校女子の部</v>
      </c>
      <c r="C72" s="64"/>
      <c r="D72" s="64"/>
      <c r="E72" s="64"/>
      <c r="F72" s="64"/>
      <c r="G72" s="6">
        <f t="shared" si="0"/>
        <v>0</v>
      </c>
    </row>
    <row r="73" spans="2:7" x14ac:dyDescent="0.15">
      <c r="B73" s="63" t="str">
        <f>'申込書（選手用）'!P16</f>
        <v>一般・大学・高専・高校男子の部</v>
      </c>
      <c r="C73" s="64"/>
      <c r="D73" s="64"/>
      <c r="E73" s="64"/>
      <c r="F73" s="64"/>
      <c r="G73" s="6">
        <f t="shared" si="0"/>
        <v>0</v>
      </c>
    </row>
    <row r="74" spans="2:7" ht="14.25" thickBot="1" x14ac:dyDescent="0.2">
      <c r="B74" s="63" t="str">
        <f>'申込書（選手用）'!P17</f>
        <v>アシストの部</v>
      </c>
      <c r="C74" s="64"/>
      <c r="D74" s="64"/>
      <c r="E74" s="64"/>
      <c r="F74" s="64"/>
      <c r="G74" s="7">
        <f t="shared" si="0"/>
        <v>0</v>
      </c>
    </row>
    <row r="75" spans="2:7" ht="15" thickTop="1" thickBot="1" x14ac:dyDescent="0.2">
      <c r="B75" s="54" t="s">
        <v>40</v>
      </c>
      <c r="C75" s="55"/>
      <c r="D75" s="55"/>
      <c r="E75" s="55"/>
      <c r="F75" s="56"/>
      <c r="G75" s="8">
        <f>SUM(G58:G74)</f>
        <v>0</v>
      </c>
    </row>
  </sheetData>
  <mergeCells count="47">
    <mergeCell ref="I14:J14"/>
    <mergeCell ref="I15:J15"/>
    <mergeCell ref="I16:J16"/>
    <mergeCell ref="I17:J17"/>
    <mergeCell ref="B10:F10"/>
    <mergeCell ref="B1:J2"/>
    <mergeCell ref="B5:D5"/>
    <mergeCell ref="B6:D6"/>
    <mergeCell ref="D7:E7"/>
    <mergeCell ref="E5:J5"/>
    <mergeCell ref="E6:J6"/>
    <mergeCell ref="F7:J7"/>
    <mergeCell ref="B7:C9"/>
    <mergeCell ref="D8:E8"/>
    <mergeCell ref="D9:E9"/>
    <mergeCell ref="C24:D24"/>
    <mergeCell ref="B61:F61"/>
    <mergeCell ref="B57:F57"/>
    <mergeCell ref="F8:J8"/>
    <mergeCell ref="F9:J9"/>
    <mergeCell ref="B58:F58"/>
    <mergeCell ref="B59:F59"/>
    <mergeCell ref="I12:J12"/>
    <mergeCell ref="I13:J13"/>
    <mergeCell ref="I18:J18"/>
    <mergeCell ref="B62:F62"/>
    <mergeCell ref="B63:F63"/>
    <mergeCell ref="B64:F64"/>
    <mergeCell ref="B66:F66"/>
    <mergeCell ref="B65:F65"/>
    <mergeCell ref="B60:F60"/>
    <mergeCell ref="B73:F73"/>
    <mergeCell ref="B74:F74"/>
    <mergeCell ref="B67:F67"/>
    <mergeCell ref="B68:F68"/>
    <mergeCell ref="B69:F69"/>
    <mergeCell ref="B70:F70"/>
    <mergeCell ref="B75:F75"/>
    <mergeCell ref="C12:D12"/>
    <mergeCell ref="C13:D13"/>
    <mergeCell ref="C14:D14"/>
    <mergeCell ref="C15:D15"/>
    <mergeCell ref="C16:D16"/>
    <mergeCell ref="C17:D17"/>
    <mergeCell ref="C18:D18"/>
    <mergeCell ref="B71:F71"/>
    <mergeCell ref="B72:F72"/>
  </mergeCells>
  <phoneticPr fontId="1"/>
  <dataValidations count="3">
    <dataValidation type="list" allowBlank="1" showInputMessage="1" showErrorMessage="1" sqref="C25:C54" xr:uid="{92B7589E-9C51-4A25-91F1-2696C80352D1}">
      <formula1>$M$1:$M$7</formula1>
    </dataValidation>
    <dataValidation type="list" allowBlank="1" showInputMessage="1" showErrorMessage="1" sqref="D25:D54" xr:uid="{718C739B-DEB4-4B94-B3C4-D6D6B72C6322}">
      <formula1>$O$1:$O$7</formula1>
    </dataValidation>
    <dataValidation type="list" allowBlank="1" showInputMessage="1" showErrorMessage="1" sqref="E25:E54" xr:uid="{9DCDF4F5-A245-413E-8B50-33EC35F9D8BE}">
      <formula1>"男,女"</formula1>
    </dataValidation>
  </dataValidations>
  <pageMargins left="0.7" right="0.7" top="0.75" bottom="0.75" header="0.3" footer="0.3"/>
  <pageSetup paperSize="9" scale="7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申込書（選手用）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美樹夫 青山</cp:lastModifiedBy>
  <cp:lastPrinted>2024-04-07T06:24:29Z</cp:lastPrinted>
  <dcterms:created xsi:type="dcterms:W3CDTF">2017-04-20T03:03:43Z</dcterms:created>
  <dcterms:modified xsi:type="dcterms:W3CDTF">2025-04-26T12:09:51Z</dcterms:modified>
</cp:coreProperties>
</file>